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15" windowWidth="11325" windowHeight="6270" tabRatio="307" activeTab="1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<sst xmlns="http://schemas.openxmlformats.org/spreadsheetml/2006/main" count="917" uniqueCount="410">
  <si>
    <t>Nazwa zadania</t>
  </si>
  <si>
    <t>ZADANIA INWESTYCYJNE OGÓŁEM</t>
  </si>
  <si>
    <t xml:space="preserve">ROLNICTWO I ŁOWIECTWO </t>
  </si>
  <si>
    <t>TRANSPORT I ŁĄCZNOŚĆ</t>
  </si>
  <si>
    <t>Park miejski</t>
  </si>
  <si>
    <t>GOSPODARKA MIESZKANIOWA</t>
  </si>
  <si>
    <t>OŚWIATA I WYCHOWANIE</t>
  </si>
  <si>
    <t>KULTURA FIZYCZNA I SPORT</t>
  </si>
  <si>
    <t>GOSPODARKA KOMUNALNA I OCHRONA ŚRODOWISKA</t>
  </si>
  <si>
    <t>PROJEKT PLANU DOCHODÓW BUDŻETU GMINY RASZYN NA 2001 ROK</t>
  </si>
  <si>
    <t>Dział</t>
  </si>
  <si>
    <t>Rozdział</t>
  </si>
  <si>
    <t>§</t>
  </si>
  <si>
    <t>Plan 2001</t>
  </si>
  <si>
    <t>Treśc</t>
  </si>
  <si>
    <t>010</t>
  </si>
  <si>
    <t>01010</t>
  </si>
  <si>
    <t>Infrastruktura wodociągowa i sanitarna wsi</t>
  </si>
  <si>
    <t xml:space="preserve">Środki na finansowanie własnych inwestycji wodociągowyh </t>
  </si>
  <si>
    <t>400</t>
  </si>
  <si>
    <t>WYTWARZANIE I ZAOPATRYWANIE W ENERGIĘ ELEKTRYCZNĄ, GAZ I WODĘ</t>
  </si>
  <si>
    <t>40002</t>
  </si>
  <si>
    <t>Dostarczanie wody</t>
  </si>
  <si>
    <t>083</t>
  </si>
  <si>
    <t>Sprzedaż usług</t>
  </si>
  <si>
    <t>092</t>
  </si>
  <si>
    <t>Pozostałe odsetki</t>
  </si>
  <si>
    <t>700</t>
  </si>
  <si>
    <t>70005</t>
  </si>
  <si>
    <t>Gospodarka gruntami i nieruchomościami</t>
  </si>
  <si>
    <t>075</t>
  </si>
  <si>
    <t xml:space="preserve">Dochody z najmu i dzierżawy </t>
  </si>
  <si>
    <t>076</t>
  </si>
  <si>
    <t>Wpływy z tytułu przekształcenia prawa użytkowania wieczystego w prawo własności</t>
  </si>
  <si>
    <t>047</t>
  </si>
  <si>
    <t>Wpływy z opłat za użytkowanie wieczyste nieruchomości</t>
  </si>
  <si>
    <t>Wpływy z usług (czynsze mieszkaniowe)</t>
  </si>
  <si>
    <t>084</t>
  </si>
  <si>
    <t>Wpływy ze sprzedaży składników majątkowych</t>
  </si>
  <si>
    <t>750</t>
  </si>
  <si>
    <t>ADMINISTRACJA PUBLICZNA</t>
  </si>
  <si>
    <t>75011</t>
  </si>
  <si>
    <t>Urzędy wojewódzkie</t>
  </si>
  <si>
    <t>201</t>
  </si>
  <si>
    <t>Dotacje celowe z budżetu państwa na realizację zadań zleconych gminie</t>
  </si>
  <si>
    <t>75020</t>
  </si>
  <si>
    <t>Starostwa powiatowe</t>
  </si>
  <si>
    <t>232</t>
  </si>
  <si>
    <t>Dotacje celowe z powiatu na zadania powierzone przez powiat</t>
  </si>
  <si>
    <t>75023</t>
  </si>
  <si>
    <t>Urząd gminy</t>
  </si>
  <si>
    <t xml:space="preserve">Dochody z  dzierżawy </t>
  </si>
  <si>
    <t>073</t>
  </si>
  <si>
    <t>Sprzedaż składników majątkowych</t>
  </si>
  <si>
    <t>069</t>
  </si>
  <si>
    <t>Wpływy z różnych opłat</t>
  </si>
  <si>
    <t>75095</t>
  </si>
  <si>
    <t>Pozostała działalność</t>
  </si>
  <si>
    <t>048</t>
  </si>
  <si>
    <t>Wpływy z opłat za zezwolenia na sprzedaż alkoholu</t>
  </si>
  <si>
    <t>049</t>
  </si>
  <si>
    <t>Wpływy z innych opłat np.zezwolenia na działalność</t>
  </si>
  <si>
    <t>751</t>
  </si>
  <si>
    <t>URZĘDY NACZELNYCH ORGANÓW WŁADZY PAŃSTWOWEJ, KONTROLI I OCHRONY PRAWA ORAZ SĄDOWNICTWA</t>
  </si>
  <si>
    <t>75101</t>
  </si>
  <si>
    <t xml:space="preserve">Urzędy naczelnych organów władzy państwowej </t>
  </si>
  <si>
    <t>Dotacje celowe z budżetu państwa na realizację zadań zleconych gminie (aktualizacja list wyborczych)</t>
  </si>
  <si>
    <t>756</t>
  </si>
  <si>
    <t>DOCHODY OD OSÓB PRAWNYCH, OD OSÓB FIZYCZNYCH I INNYCH JEDNOSTEK NIE POSIADAJĄCYCH OSOBOWOŚCI PRAWNEJ</t>
  </si>
  <si>
    <t>75601</t>
  </si>
  <si>
    <t>Wpływy z podatku dochodowego od osób fizycznych (wpływy z karty podatkowej)</t>
  </si>
  <si>
    <t>035</t>
  </si>
  <si>
    <t>Podatek od działalności gospodarczej osób fizycznych opłacony w formie karty podatkowej</t>
  </si>
  <si>
    <t>75615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</si>
  <si>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</si>
  <si>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</si>
  <si>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</si>
  <si>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</si>
  <si>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</si>
  <si>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</si>
  <si>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</si>
  <si>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</si>
  <si>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050</t>
  </si>
  <si>
    <t>Podatek od czynności cywilno-prawnych</t>
  </si>
  <si>
    <t>091</t>
  </si>
  <si>
    <t>Odsetki od nieterminowych wpłat z tytułu podatków i opłat</t>
  </si>
  <si>
    <t>75616</t>
  </si>
  <si>
    <t>036</t>
  </si>
  <si>
    <t>Podatek od spadków i darowizn</t>
  </si>
  <si>
    <t>037</t>
  </si>
  <si>
    <t>Podatek od posiadania psów</t>
  </si>
  <si>
    <t>045</t>
  </si>
  <si>
    <t>Wpływy z opłaty administracyjnej za czyności urzędowe</t>
  </si>
  <si>
    <t>056</t>
  </si>
  <si>
    <t>Zaległości z podatków zniesionych (podatek od środków transportowych od samochodów osobowych)</t>
  </si>
  <si>
    <t>75618</t>
  </si>
  <si>
    <t>Wpływy z opłaty skarbowej</t>
  </si>
  <si>
    <t>041</t>
  </si>
  <si>
    <t>75621</t>
  </si>
  <si>
    <t xml:space="preserve">Udziały gmin w podatkach stanowiących dochód budżetu państwa </t>
  </si>
  <si>
    <t>001</t>
  </si>
  <si>
    <t>Podatek dochodowy od osób fizycznych</t>
  </si>
  <si>
    <t>002</t>
  </si>
  <si>
    <t>Podatek dochodowy od osób prawnych</t>
  </si>
  <si>
    <t>758</t>
  </si>
  <si>
    <t xml:space="preserve">RÓŻNE ROZLICZENIA </t>
  </si>
  <si>
    <t>75801</t>
  </si>
  <si>
    <t>Część oświatowa subwencji ogólnej</t>
  </si>
  <si>
    <t>292</t>
  </si>
  <si>
    <t>Subwencje ogólne z budżetu państwa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</si>
  <si>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</si>
  <si>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</si>
  <si>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</si>
  <si>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</si>
  <si>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</si>
  <si>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</si>
  <si>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097</t>
  </si>
  <si>
    <t>Wpływy z różnych dochodów</t>
  </si>
  <si>
    <t>801</t>
  </si>
  <si>
    <t>80104</t>
  </si>
  <si>
    <t>Oddziały klas "0"</t>
  </si>
  <si>
    <t>853</t>
  </si>
  <si>
    <t>OPIEKA SPOŁECZNA</t>
  </si>
  <si>
    <t>85314</t>
  </si>
  <si>
    <t>Zasiłki i pomoc w naturze oraz składki na ubezpieczenia społeczne i zdrowotne</t>
  </si>
  <si>
    <t>Dotacje celowe na zadania zlecone</t>
  </si>
  <si>
    <t>85315</t>
  </si>
  <si>
    <t>Dodatki mieszkaniowe</t>
  </si>
  <si>
    <t>203</t>
  </si>
  <si>
    <t>Dotacje na zadania własne</t>
  </si>
  <si>
    <t>85316</t>
  </si>
  <si>
    <t>Zasiłki rodzinne, pielęgnacyjne i wychowawcze</t>
  </si>
  <si>
    <t>85319</t>
  </si>
  <si>
    <t>Ośrodki pomocy społecznej</t>
  </si>
  <si>
    <t>Dotacje na zadania zlecone</t>
  </si>
  <si>
    <t>85395</t>
  </si>
  <si>
    <t>854</t>
  </si>
  <si>
    <t>EDUKACYJNA OPIEKA WYCHOWAWCZA</t>
  </si>
  <si>
    <t>85404</t>
  </si>
  <si>
    <t>Przedszkola (bez klas "0")</t>
  </si>
  <si>
    <t xml:space="preserve">Wpływy z usług </t>
  </si>
  <si>
    <t>85412</t>
  </si>
  <si>
    <t>Kolonie i obozy</t>
  </si>
  <si>
    <t>Wpływy z usług</t>
  </si>
  <si>
    <t>900</t>
  </si>
  <si>
    <t>90001</t>
  </si>
  <si>
    <t>Gospodarka ściekowa i ochrona wód</t>
  </si>
  <si>
    <t>626</t>
  </si>
  <si>
    <t>629</t>
  </si>
  <si>
    <t>Środki na dofinansowanie kanalizacji (udział mieszkańców)</t>
  </si>
  <si>
    <t>90015</t>
  </si>
  <si>
    <t>Oświetlenie ulic, placów i dróg</t>
  </si>
  <si>
    <t>926</t>
  </si>
  <si>
    <t>92601</t>
  </si>
  <si>
    <t>Obiekty sportowe</t>
  </si>
  <si>
    <t>096</t>
  </si>
  <si>
    <t>Darowizna z GEANT na budowę basenu</t>
  </si>
  <si>
    <t>OGÓŁEM</t>
  </si>
  <si>
    <t>PROJEKT PLANU WYDATKÓW BUDŻETU GMINY RASZYN NA 2001 ROK</t>
  </si>
  <si>
    <t>01095</t>
  </si>
  <si>
    <t>4210</t>
  </si>
  <si>
    <t xml:space="preserve">Zakup materiałów i wyposażenia </t>
  </si>
  <si>
    <t>4300</t>
  </si>
  <si>
    <t>Zakup pozostałych usług</t>
  </si>
  <si>
    <t>4430</t>
  </si>
  <si>
    <t>3030</t>
  </si>
  <si>
    <t>Różne wydatki na rzecz osób fizycznych (um.zlecenia i um.        o dzieło)</t>
  </si>
  <si>
    <t>4110</t>
  </si>
  <si>
    <t>Składki na ubezpieczenia społeczne</t>
  </si>
  <si>
    <t>4120</t>
  </si>
  <si>
    <t>Składki na FP</t>
  </si>
  <si>
    <t>Zakup energii</t>
  </si>
  <si>
    <t>4270</t>
  </si>
  <si>
    <t xml:space="preserve">Zakup usług remontowych </t>
  </si>
  <si>
    <t>600</t>
  </si>
  <si>
    <t>60016</t>
  </si>
  <si>
    <t>Drogi publiczne gminne</t>
  </si>
  <si>
    <t>Zakup pozostałych usług (utrzymanie dróg - odśnieżanie, piaskowanie, sprzątanie, znakowanie, nadzór)</t>
  </si>
  <si>
    <t>70004</t>
  </si>
  <si>
    <t>Różne jednostki obsługi gospodarki mieszkaniowej i komunalnej</t>
  </si>
  <si>
    <t>Różne wydatki na rzecz osób fizycznych (um.zlecenia i um.o dzieło)</t>
  </si>
  <si>
    <t>Różne opłaty i składki</t>
  </si>
  <si>
    <t>70095</t>
  </si>
  <si>
    <t>4260</t>
  </si>
  <si>
    <t>Zakup usług remontowych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</si>
  <si>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</si>
  <si>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</si>
  <si>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</si>
  <si>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</si>
  <si>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</si>
  <si>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</si>
  <si>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720</t>
  </si>
  <si>
    <t xml:space="preserve">INFORMATYKA </t>
  </si>
  <si>
    <t>Urzędy wojewódzkie (zadania zlecone)</t>
  </si>
  <si>
    <t>4010</t>
  </si>
  <si>
    <t>Wynagrodzenia osobowe</t>
  </si>
  <si>
    <t>4040</t>
  </si>
  <si>
    <t>Dodatkowe wynagrodzenie roczne</t>
  </si>
  <si>
    <t>75022</t>
  </si>
  <si>
    <t>Rady Gmin</t>
  </si>
  <si>
    <t>Różne wydatki na rzecz osób fizycznych (diety)</t>
  </si>
  <si>
    <t>Zakup materiałów i wyposażenia</t>
  </si>
  <si>
    <t>4410</t>
  </si>
  <si>
    <t>Podróże służbowe krajowe</t>
  </si>
  <si>
    <t>3020</t>
  </si>
  <si>
    <t>Nagrody i wydatki osobowe nie zaliczane do wynagrodzeń (ekwiwalenty za pranie odzieży roboczej, napoje profilaktyczne)</t>
  </si>
  <si>
    <t>4100</t>
  </si>
  <si>
    <t>Wynagrodzenia agencyjno-prowizyjne (prowizje sołtysów)</t>
  </si>
  <si>
    <t>4140</t>
  </si>
  <si>
    <t>Składki na Państwowy Fundusz Rehabilitacji Osób Niepełnosprawnych</t>
  </si>
  <si>
    <t>Zakup pozostałych usług (w tym: opłaty pocztowe, telefoniczne, wywóz nieczystości, badania okresowe, szkolenia)</t>
  </si>
  <si>
    <t>Podróże służbowe krajowe (delegacje, ryczłty)</t>
  </si>
  <si>
    <t>4440</t>
  </si>
  <si>
    <t>Odpis na Zakładowy Fundusz Świadczeń Socjalnych</t>
  </si>
  <si>
    <t>75045</t>
  </si>
  <si>
    <t>Komisje poborowe</t>
  </si>
  <si>
    <t>Różne wydatki na rzecz osób fizycznych (KR)</t>
  </si>
  <si>
    <t>Składki na ubezpieczenia społeczne (KR)</t>
  </si>
  <si>
    <t>Składki na FP (KR)</t>
  </si>
  <si>
    <t>Zakup energii (budynek Cechu)</t>
  </si>
  <si>
    <t>Zakup usług remontowych (konserwacja budynku Cechu)</t>
  </si>
  <si>
    <t>Różne opłaty i składki (1 000 - KR, 1 000 - Cech)</t>
  </si>
  <si>
    <t>Urzędy naczelnych organów władzy państwowej</t>
  </si>
  <si>
    <t xml:space="preserve">Różne wydatki na rzecz osób fizycznych </t>
  </si>
  <si>
    <t>754</t>
  </si>
  <si>
    <t>BEZPIECZEŃSTWO PUBLICZNE I OCHRONA PRZECIWPOŻAROWA</t>
  </si>
  <si>
    <t>75403</t>
  </si>
  <si>
    <t>Terenowe jednostki policji</t>
  </si>
  <si>
    <t>75412</t>
  </si>
  <si>
    <t>Ochotnicze straże pożarne</t>
  </si>
  <si>
    <t>Nagrody i wydatki nie zaliczane do wynagrodzeń (za udział           w akcjach ratowniczych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</si>
  <si>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</si>
  <si>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</si>
  <si>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</si>
  <si>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</si>
  <si>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</si>
  <si>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</si>
  <si>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</si>
  <si>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 xml:space="preserve">Odsetki od kredytów i pożyczek </t>
  </si>
  <si>
    <t>RÓŻNE ROZLICZENIA</t>
  </si>
  <si>
    <t>2930</t>
  </si>
  <si>
    <t>Wpłaty gmin do budżetu państwa</t>
  </si>
  <si>
    <t>75818</t>
  </si>
  <si>
    <t>80101</t>
  </si>
  <si>
    <t>Szkoły podstawowe</t>
  </si>
  <si>
    <t>Nagrody i wydatki nie zaliczane do wynagrodzeń</t>
  </si>
  <si>
    <t>Różne wydatki na rzecz osób fizycznych</t>
  </si>
  <si>
    <t>3250</t>
  </si>
  <si>
    <t>Stypendia różne</t>
  </si>
  <si>
    <t>Wynagrodzenia osobowe pracowników</t>
  </si>
  <si>
    <t>Składki na ubezpieczenie społeczne</t>
  </si>
  <si>
    <t>4220</t>
  </si>
  <si>
    <t>Zakup środków żywności</t>
  </si>
  <si>
    <t>4230</t>
  </si>
  <si>
    <t xml:space="preserve">Zakup leków i materiałów medycznych </t>
  </si>
  <si>
    <t>4240</t>
  </si>
  <si>
    <t>Zakup pomocy naukowych i książek</t>
  </si>
  <si>
    <t>4280</t>
  </si>
  <si>
    <t xml:space="preserve">Zakup usług medycznych </t>
  </si>
  <si>
    <t>Odpisy na Zakładkowy Fundusz Świadczeń Socjalnych</t>
  </si>
  <si>
    <t>Oddziały klas "0" w przedszkolach i szkołach podstawowych</t>
  </si>
  <si>
    <t>Zakup pomocy naukowych, dydaktycznych, książek</t>
  </si>
  <si>
    <t>80110</t>
  </si>
  <si>
    <t>Gimnazja</t>
  </si>
  <si>
    <t>3025</t>
  </si>
  <si>
    <t>80113</t>
  </si>
  <si>
    <t>Dowożenie uczniów do szkół</t>
  </si>
  <si>
    <t>80143</t>
  </si>
  <si>
    <t>Jednostki pomocnicze szkolnictwa</t>
  </si>
  <si>
    <t>80145</t>
  </si>
  <si>
    <t>Komisje egzaminacyjne</t>
  </si>
  <si>
    <t>851</t>
  </si>
  <si>
    <t>OCHRONA ZDROWIA</t>
  </si>
  <si>
    <t>85154</t>
  </si>
  <si>
    <t>Przeciwdziałanie alkoholizmowi</t>
  </si>
  <si>
    <t>2820</t>
  </si>
  <si>
    <t>Dotacje celowe na dofinansowanie zadań zleconych</t>
  </si>
  <si>
    <t>Zasiłki i pomoc w naturze oraz składki na ubezpieczenie społeczne i zdrowotne</t>
  </si>
  <si>
    <t>3110</t>
  </si>
  <si>
    <t>Świadczenia społeczne(230 000 - zadania własne,                       296 000 - zadania zlecone)</t>
  </si>
  <si>
    <t>Dodatki mieszkaniowe (zadania własne)</t>
  </si>
  <si>
    <t xml:space="preserve">Świadczenia społeczne </t>
  </si>
  <si>
    <t>Zasiłki rodzinne, pielęgnacyjne i wychowawcze (zadania zlecone)</t>
  </si>
  <si>
    <t>Ośrodki pomocy społecznej (własne - 153 650, zlecone -              94 000)</t>
  </si>
  <si>
    <t>500</t>
  </si>
  <si>
    <t>85328</t>
  </si>
  <si>
    <t>Usługi opiekuńcze i specjalistyczne</t>
  </si>
  <si>
    <t>Dotacje celowe na zadania zlecone stowarzyszenia (Caritas - 34 000, Tęcza 6 240)</t>
  </si>
  <si>
    <t>Dotakowe wynagrodzenie roczne</t>
  </si>
  <si>
    <t xml:space="preserve">Zakup pomocy naukowych, dydaktycznych, książek </t>
  </si>
  <si>
    <t>Odpisy na Zakładowy Fundusz Świadczeń Socjalnych</t>
  </si>
  <si>
    <t>85407</t>
  </si>
  <si>
    <t>Placówki wychowania pozaszkolnego</t>
  </si>
  <si>
    <t xml:space="preserve">Kolonie, obozy oraz inne formy wypoczynku dzieci i młodzieży </t>
  </si>
  <si>
    <t>Oczyszczanie miast i wsi</t>
  </si>
  <si>
    <t>Utrzymanie zieleni w gminie</t>
  </si>
  <si>
    <t>921</t>
  </si>
  <si>
    <t>KULTURA I OCHRONA DZIEDZICTWA NARODOWEGO</t>
  </si>
  <si>
    <t>92105</t>
  </si>
  <si>
    <t>Pozostałe zadania w zakresie kultury</t>
  </si>
  <si>
    <t>92109</t>
  </si>
  <si>
    <t xml:space="preserve">Domy i ośrodki kultury </t>
  </si>
  <si>
    <t>Zakup pomocy naukowych, dydaktycznych i książek</t>
  </si>
  <si>
    <t xml:space="preserve">Biblioteki </t>
  </si>
  <si>
    <t>92195</t>
  </si>
  <si>
    <t>92605</t>
  </si>
  <si>
    <t>Zadania w zakresie kultury fizycznej i sportu (GOS)</t>
  </si>
  <si>
    <t>92695</t>
  </si>
  <si>
    <t>Lp.</t>
  </si>
  <si>
    <t>I.</t>
  </si>
  <si>
    <t>2.</t>
  </si>
  <si>
    <t>1.</t>
  </si>
  <si>
    <t>3.</t>
  </si>
  <si>
    <t>II</t>
  </si>
  <si>
    <t>III</t>
  </si>
  <si>
    <t>IV</t>
  </si>
  <si>
    <t>Zakup materiałów i wyposażenia (15 000- KR, 5 000 - Cech)</t>
  </si>
  <si>
    <t>Zakup materiałów i wyposażenia (w tym Klu Seniora - 7 000)</t>
  </si>
  <si>
    <t>Zakup pozostałych usług (w tym 19 500 Klub Seniora)</t>
  </si>
  <si>
    <t xml:space="preserve">ADMINISTRACJA </t>
  </si>
  <si>
    <t>Zakup materiałów i wyposażenia (dożynki, choinka, wigilie)</t>
  </si>
  <si>
    <t>Zakup pozostałych usług (szkolenia, wycieczki)</t>
  </si>
  <si>
    <t>Różne opłaty i składki (ubezpieczenia)</t>
  </si>
  <si>
    <t>Zakup usług remontowych (konserwacja i naprawy sieci wodociągowej i SUW)</t>
  </si>
  <si>
    <t>Zakup pozostałych usług (rozmowy telefoniczne)</t>
  </si>
  <si>
    <t>Różne opłaty i składki (opłata za korzystanie z wody)</t>
  </si>
  <si>
    <t>Zakup usług remontowych (remonty dróg )</t>
  </si>
  <si>
    <t>Pozostała działalność (budynki komunalne)</t>
  </si>
  <si>
    <t>Zakup usług pozostałych (wywóz nieczystości)</t>
  </si>
  <si>
    <t>Zakup usług remontowych (w tym: konsrwacje sprzętu)</t>
  </si>
  <si>
    <t>Zkup pozostałych usług (74 000 - KR, 20 000 - Cech)</t>
  </si>
  <si>
    <t>Rezerwy ogólne i celowe (500 000 - celowe, 268 082 - ogólne)</t>
  </si>
  <si>
    <t>Zakup usług remontowych (w tym 386 500 - remonty)</t>
  </si>
  <si>
    <t>Zakup usług remontowych ( w tym 145 800 remonty)</t>
  </si>
  <si>
    <t>Załącznik Nr 1 do Projektu Uchwały Budżetowej</t>
  </si>
  <si>
    <t>Rady Gminy Raszyn na 2001 rok</t>
  </si>
  <si>
    <t>Wpływy z usług (dostawa wody)</t>
  </si>
  <si>
    <t>Wpływy z podatku rolnego, podatku leśnego, podatku od czynności cywilno-prawnych oraz podatków i opłat lokalnych od osób prawnych i innych jednostek organizacyjnych</t>
  </si>
  <si>
    <t>Wpływy z podatku rolnego, podatku leśnego, podatku od spadków i darowizn, czynności cywilno-prawnych oraz podatków i opłat lokalnych od osób fizycznych</t>
  </si>
  <si>
    <t xml:space="preserve">Dotacje z funduszy celowych (z Gminnego Funduszu Ochrony Środowiska i Gospodarki Wodnej) na dofinansowanie kosztów budowy kanalizacji sanitarnej </t>
  </si>
  <si>
    <t>Załącznik Nr 2 do Projektu Uchwały Budżetowej</t>
  </si>
  <si>
    <t>Zakup pozostałych usług (inwentaryzacje, oceny)</t>
  </si>
  <si>
    <t>Różne opłaty i składki (ubezpieczenia samochodów)</t>
  </si>
  <si>
    <t>Sieć kanalizacji sanitarnej z przykanalikami (Raszyn - Rybie - Jaworowa + projekty)</t>
  </si>
  <si>
    <t>Wykup gruntu</t>
  </si>
  <si>
    <t>Budynek komunalny (projekt)</t>
  </si>
  <si>
    <t>* Raszyn c.d. ul. Grocholicka, ul. Zielona, Krótka</t>
  </si>
  <si>
    <t xml:space="preserve">* Jaworowa c.d. </t>
  </si>
  <si>
    <t>Budowa przedszkola (projekt)</t>
  </si>
  <si>
    <t xml:space="preserve">V </t>
  </si>
  <si>
    <t>KULTURA</t>
  </si>
  <si>
    <t>VII</t>
  </si>
  <si>
    <t xml:space="preserve">Dom kultury </t>
  </si>
  <si>
    <t xml:space="preserve">Nakłady w 2003 przed zmianą </t>
  </si>
  <si>
    <t>Nakłady w 2003 po zmianach</t>
  </si>
  <si>
    <t>Wartość kosztorysowa /szacunkowa</t>
  </si>
  <si>
    <t>Kanalizacaja deszczowa</t>
  </si>
  <si>
    <t>Łącze ze starostwem</t>
  </si>
  <si>
    <t>Zmniejsze-nie</t>
  </si>
  <si>
    <t>Zwiększe-nie</t>
  </si>
  <si>
    <t xml:space="preserve"> </t>
  </si>
  <si>
    <t>Sieć wodociągowa Raszyn - Rybie - Jaworowa w tym:</t>
  </si>
  <si>
    <t>VI</t>
  </si>
  <si>
    <t>VIII</t>
  </si>
  <si>
    <t>BEZPIECZEŃSTWO PUBLICZNE</t>
  </si>
  <si>
    <t>Zakup samochou dla policji</t>
  </si>
  <si>
    <t>Wiaty przystankowe</t>
  </si>
  <si>
    <t xml:space="preserve">Zakup fotometru dla oczyszczalni ścieków </t>
  </si>
  <si>
    <t>sieć wodociągowa  w tym:</t>
  </si>
  <si>
    <t>4.</t>
  </si>
  <si>
    <t xml:space="preserve">Sieć wodociągowa (Słomin, Sękocin, Laszczki, Janki, Falenty). </t>
  </si>
  <si>
    <t>* projekt wodociągu</t>
  </si>
  <si>
    <t>* Rybie projektowanie (35 000)</t>
  </si>
  <si>
    <t>*Jaworowa prokektowanie (25 000)</t>
  </si>
  <si>
    <t>*Raszyn-Rybie:ul. Parcelacyjna, Jaworskiego, Słowikowskiego, Prusa, Na Skraju (65 000)</t>
  </si>
  <si>
    <t xml:space="preserve">Dawidy Bankowe, Dawidy,Łady, Podolszyn </t>
  </si>
  <si>
    <t>* sieć wodociągowa Dawidy Bankowe (105 000)</t>
  </si>
  <si>
    <t>projekt: Dawidy - Jaworowa, Łady - Falenty (105 000)</t>
  </si>
  <si>
    <t xml:space="preserve">Projekt ul. Parkowa </t>
  </si>
  <si>
    <t>* wodociąg Falenty + projekt           (984 000)</t>
  </si>
  <si>
    <t>Sękocin - Janki (Al. Krakowska)              (150 000)</t>
  </si>
  <si>
    <t>Projekt wodociągu Puchały - Grocholice (20 000)</t>
  </si>
  <si>
    <t>* wodociąg Sękocin</t>
  </si>
  <si>
    <t>Modernizacja SUW Raszyn II (Wybickiego)</t>
  </si>
  <si>
    <t>* Rybie ul. Ceramiczna</t>
  </si>
  <si>
    <t xml:space="preserve">*Raszyn ul Mokra </t>
  </si>
  <si>
    <t>* Rybie ul. Aksamitna</t>
  </si>
  <si>
    <t>* Raszyn: Projektowana, Słowikowskiego cz. II, Prusa</t>
  </si>
  <si>
    <t xml:space="preserve">Chodniki Jaworowa - Łady </t>
  </si>
  <si>
    <t>Chodniki Puchały</t>
  </si>
  <si>
    <t>Progi  (projekty + budowa)</t>
  </si>
  <si>
    <t>5.</t>
  </si>
  <si>
    <t>6.</t>
  </si>
  <si>
    <t>Biblioteka</t>
  </si>
  <si>
    <t>Zakup sprzętu (komputery, drukarki, kopiarki i oprogramowania)</t>
  </si>
  <si>
    <t>2 samochody (dla kierowcy UG 1szt. i dla Wydziału Ochrony Środowiska 1szt.)</t>
  </si>
  <si>
    <t>*Rybie - Białobrzeska (35.000)</t>
  </si>
  <si>
    <t>*Jaworowa Kinetyczna (15 000)</t>
  </si>
  <si>
    <t>Projekty ul.:Godebskiego - Janki, Krótka, Widoczna</t>
  </si>
  <si>
    <t>* wodociąg Janki Al.Krakowska        (56 000)</t>
  </si>
  <si>
    <t>* Rybie - Okrężna, Kolibra, Kanarka, Szpaka, Sójki, Skowronka, Kawki, Szczygła, Krucza (w tym 1 049 998 ze środków z umorzenia pożyczki z WFOŚiGW)</t>
  </si>
  <si>
    <t>Oświetlenie uliczne (w tym m.in. droga do kościoła w Ładach i ośw. ul. Opackiego, Magnolii i Rozbrat)</t>
  </si>
  <si>
    <t>* Raszyn ul. Bliska, Wąska, Wolska, Pruszkowska cz. II</t>
  </si>
  <si>
    <t>* Projekty kanalizacji sanitarnej z przykanalikami</t>
  </si>
  <si>
    <t xml:space="preserve">* Raszyn: Broniewskiego, Różana, Sasanki, Matejki, Polna, Chopina, Gałczyńskiego, Al. Krakowska od Mickiewicza do Młynarskiej </t>
  </si>
  <si>
    <t>* Raszyn: Poprzeczna, Brzozowa, Lipowa, Słowikowskiego, Prosta, Żeromskiego, Reymonta, zwiększa się o cz. ul. Pruszkowskiej i cz. ul. Projektowanej</t>
  </si>
  <si>
    <t>* Raszyn-Rybie: ul. Łąkowa, Dolna, Turystyczna, Jesienna (zadanie dofinansowane ze środków SAPARD w wys. 681 337zł</t>
  </si>
  <si>
    <t>* Kanalizacja sanitrana Raszyn-Rybie (koszty pośrednie)</t>
  </si>
  <si>
    <t>Załącznik Nr 2 do Uchwały Nr XIV/70/03</t>
  </si>
  <si>
    <t>Rady Gminy Raszyn z dnia 03 lipca 2003r.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</si>
</sst>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wrapText="1"/>
    </xf>
    <xf numFmtId="49" fontId="0" fillId="0" borderId="3" xfId="0" applyNumberForma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wrapText="1"/>
    </xf>
    <xf numFmtId="49" fontId="0" fillId="0" borderId="4" xfId="0" applyNumberFormat="1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wrapText="1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wrapText="1"/>
    </xf>
    <xf numFmtId="3" fontId="0" fillId="0" borderId="3" xfId="0" applyNumberFormat="1" applyFont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center" vertical="top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3" fontId="0" fillId="0" borderId="3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0" xfId="0" applyNumberFormat="1" applyAlignment="1">
      <alignment horizontal="center" vertical="top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0" fillId="0" borderId="4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/>
    </xf>
    <xf numFmtId="49" fontId="0" fillId="0" borderId="6" xfId="0" applyNumberForma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49" fontId="4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/>
    </xf>
    <xf numFmtId="3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workbookViewId="0" topLeftCell="A1">
      <selection activeCell="E107" sqref="A1:E10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.75390625" style="0" customWidth="1"/>
    <col min="4" max="4" width="13.625" style="0" customWidth="1"/>
    <col min="5" max="5" width="49.25390625" style="0" customWidth="1"/>
  </cols>
  <sheetData>
    <row r="2" ht="12.75">
      <c r="E2" s="72" t="s">
        <v>334</v>
      </c>
    </row>
    <row r="3" ht="12.75">
      <c r="E3" s="72" t="s">
        <v>335</v>
      </c>
    </row>
    <row r="5" spans="1:5" ht="12.75">
      <c r="A5" s="110" t="s">
        <v>9</v>
      </c>
      <c r="B5" s="110"/>
      <c r="C5" s="110"/>
      <c r="D5" s="110"/>
      <c r="E5" s="110"/>
    </row>
    <row r="7" spans="1:5" ht="12.75">
      <c r="A7" s="2" t="s">
        <v>10</v>
      </c>
      <c r="B7" s="2" t="s">
        <v>11</v>
      </c>
      <c r="C7" s="2" t="s">
        <v>12</v>
      </c>
      <c r="D7" s="3" t="s">
        <v>13</v>
      </c>
      <c r="E7" s="4" t="s">
        <v>14</v>
      </c>
    </row>
    <row r="8" spans="1:5" ht="12.75">
      <c r="A8" s="5" t="s">
        <v>15</v>
      </c>
      <c r="B8" s="5"/>
      <c r="C8" s="5"/>
      <c r="D8" s="6">
        <f>SUM(D9)</f>
        <v>300000</v>
      </c>
      <c r="E8" s="7" t="s">
        <v>2</v>
      </c>
    </row>
    <row r="9" spans="1:5" ht="12.75">
      <c r="A9" s="8"/>
      <c r="B9" s="9" t="s">
        <v>16</v>
      </c>
      <c r="C9" s="9"/>
      <c r="D9" s="10">
        <v>300000</v>
      </c>
      <c r="E9" s="11" t="s">
        <v>17</v>
      </c>
    </row>
    <row r="10" spans="1:5" ht="25.5">
      <c r="A10" s="12"/>
      <c r="B10" s="12"/>
      <c r="C10" s="12">
        <v>629</v>
      </c>
      <c r="D10" s="13">
        <v>300000</v>
      </c>
      <c r="E10" s="14" t="s">
        <v>18</v>
      </c>
    </row>
    <row r="11" spans="1:5" ht="25.5">
      <c r="A11" s="5" t="s">
        <v>19</v>
      </c>
      <c r="B11" s="5"/>
      <c r="C11" s="5"/>
      <c r="D11" s="6">
        <v>725000</v>
      </c>
      <c r="E11" s="7" t="s">
        <v>20</v>
      </c>
    </row>
    <row r="12" spans="1:5" ht="12.75">
      <c r="A12" s="8"/>
      <c r="B12" s="9" t="s">
        <v>21</v>
      </c>
      <c r="C12" s="9"/>
      <c r="D12" s="10">
        <v>725000</v>
      </c>
      <c r="E12" s="11" t="s">
        <v>22</v>
      </c>
    </row>
    <row r="13" spans="1:5" ht="12.75">
      <c r="A13" s="8"/>
      <c r="B13" s="8"/>
      <c r="C13" s="8" t="s">
        <v>23</v>
      </c>
      <c r="D13" s="15">
        <v>700000</v>
      </c>
      <c r="E13" s="16" t="s">
        <v>336</v>
      </c>
    </row>
    <row r="14" spans="1:5" ht="12.75">
      <c r="A14" s="12"/>
      <c r="B14" s="12"/>
      <c r="C14" s="12" t="s">
        <v>25</v>
      </c>
      <c r="D14" s="13">
        <v>25000</v>
      </c>
      <c r="E14" s="14" t="s">
        <v>26</v>
      </c>
    </row>
    <row r="15" spans="1:5" ht="12.75">
      <c r="A15" s="5" t="s">
        <v>27</v>
      </c>
      <c r="B15" s="5"/>
      <c r="C15" s="5"/>
      <c r="D15" s="6">
        <v>1100000</v>
      </c>
      <c r="E15" s="7" t="s">
        <v>5</v>
      </c>
    </row>
    <row r="16" spans="1:5" ht="12.75">
      <c r="A16" s="8"/>
      <c r="B16" s="9" t="s">
        <v>28</v>
      </c>
      <c r="C16" s="9"/>
      <c r="D16" s="10">
        <v>1100000</v>
      </c>
      <c r="E16" s="11" t="s">
        <v>29</v>
      </c>
    </row>
    <row r="17" spans="1:5" ht="12.75">
      <c r="A17" s="8"/>
      <c r="B17" s="8"/>
      <c r="C17" s="8" t="s">
        <v>30</v>
      </c>
      <c r="D17" s="15">
        <v>280000</v>
      </c>
      <c r="E17" s="16" t="s">
        <v>31</v>
      </c>
    </row>
    <row r="18" spans="1:5" ht="25.5">
      <c r="A18" s="8"/>
      <c r="B18" s="8"/>
      <c r="C18" s="8" t="s">
        <v>32</v>
      </c>
      <c r="D18" s="15">
        <v>10000</v>
      </c>
      <c r="E18" s="16" t="s">
        <v>33</v>
      </c>
    </row>
    <row r="19" spans="1:5" ht="25.5">
      <c r="A19" s="8"/>
      <c r="B19" s="8"/>
      <c r="C19" s="8" t="s">
        <v>34</v>
      </c>
      <c r="D19" s="15">
        <v>220000</v>
      </c>
      <c r="E19" s="16" t="s">
        <v>35</v>
      </c>
    </row>
    <row r="20" spans="1:5" ht="12.75">
      <c r="A20" s="8"/>
      <c r="B20" s="8"/>
      <c r="C20" s="8" t="s">
        <v>23</v>
      </c>
      <c r="D20" s="15">
        <v>180000</v>
      </c>
      <c r="E20" s="16" t="s">
        <v>36</v>
      </c>
    </row>
    <row r="21" spans="1:5" ht="12.75">
      <c r="A21" s="8"/>
      <c r="B21" s="8"/>
      <c r="C21" s="8" t="s">
        <v>37</v>
      </c>
      <c r="D21" s="15">
        <v>400000</v>
      </c>
      <c r="E21" s="16" t="s">
        <v>38</v>
      </c>
    </row>
    <row r="22" spans="1:5" ht="12.75">
      <c r="A22" s="12"/>
      <c r="B22" s="12"/>
      <c r="C22" s="12" t="s">
        <v>25</v>
      </c>
      <c r="D22" s="13">
        <v>10000</v>
      </c>
      <c r="E22" s="14" t="s">
        <v>26</v>
      </c>
    </row>
    <row r="23" spans="1:5" ht="12.75">
      <c r="A23" s="5" t="s">
        <v>39</v>
      </c>
      <c r="B23" s="5"/>
      <c r="C23" s="5"/>
      <c r="D23" s="6">
        <v>536617</v>
      </c>
      <c r="E23" s="7" t="s">
        <v>40</v>
      </c>
    </row>
    <row r="24" spans="1:5" ht="12.75">
      <c r="A24" s="8"/>
      <c r="B24" s="9" t="s">
        <v>41</v>
      </c>
      <c r="C24" s="9"/>
      <c r="D24" s="10">
        <v>106113</v>
      </c>
      <c r="E24" s="11" t="s">
        <v>42</v>
      </c>
    </row>
    <row r="25" spans="1:5" ht="25.5">
      <c r="A25" s="8"/>
      <c r="B25" s="8"/>
      <c r="C25" s="8" t="s">
        <v>43</v>
      </c>
      <c r="D25" s="17">
        <v>106113</v>
      </c>
      <c r="E25" s="16" t="s">
        <v>44</v>
      </c>
    </row>
    <row r="26" spans="1:5" ht="12.75">
      <c r="A26" s="8"/>
      <c r="B26" s="9" t="s">
        <v>45</v>
      </c>
      <c r="C26" s="9"/>
      <c r="D26" s="10">
        <v>90504</v>
      </c>
      <c r="E26" s="11" t="s">
        <v>46</v>
      </c>
    </row>
    <row r="27" spans="1:5" ht="25.5">
      <c r="A27" s="8"/>
      <c r="B27" s="8"/>
      <c r="C27" s="8" t="s">
        <v>47</v>
      </c>
      <c r="D27" s="17">
        <v>90504</v>
      </c>
      <c r="E27" s="16" t="s">
        <v>48</v>
      </c>
    </row>
    <row r="28" spans="1:5" ht="12.75">
      <c r="A28" s="8"/>
      <c r="B28" s="9" t="s">
        <v>49</v>
      </c>
      <c r="C28" s="9"/>
      <c r="D28" s="10">
        <f>SUM(D29:D32)</f>
        <v>45000</v>
      </c>
      <c r="E28" s="11" t="s">
        <v>50</v>
      </c>
    </row>
    <row r="29" spans="1:5" ht="12.75">
      <c r="A29" s="8"/>
      <c r="B29" s="8"/>
      <c r="C29" s="8" t="s">
        <v>30</v>
      </c>
      <c r="D29" s="15">
        <v>15000</v>
      </c>
      <c r="E29" s="16" t="s">
        <v>51</v>
      </c>
    </row>
    <row r="30" spans="1:5" ht="12.75">
      <c r="A30" s="8"/>
      <c r="B30" s="8"/>
      <c r="C30" s="8" t="s">
        <v>52</v>
      </c>
      <c r="D30" s="15">
        <v>15000</v>
      </c>
      <c r="E30" s="16" t="s">
        <v>143</v>
      </c>
    </row>
    <row r="31" spans="1:5" ht="12.75">
      <c r="A31" s="8"/>
      <c r="B31" s="8"/>
      <c r="C31" s="8" t="s">
        <v>37</v>
      </c>
      <c r="D31" s="15">
        <v>1000</v>
      </c>
      <c r="E31" s="16" t="s">
        <v>53</v>
      </c>
    </row>
    <row r="32" spans="1:5" ht="12.75">
      <c r="A32" s="8"/>
      <c r="B32" s="8"/>
      <c r="C32" s="8" t="s">
        <v>54</v>
      </c>
      <c r="D32" s="15">
        <v>14000</v>
      </c>
      <c r="E32" s="16" t="s">
        <v>55</v>
      </c>
    </row>
    <row r="33" spans="1:5" ht="12.75">
      <c r="A33" s="8"/>
      <c r="B33" s="9" t="s">
        <v>56</v>
      </c>
      <c r="C33" s="9"/>
      <c r="D33" s="10">
        <f>SUM(D34:D36)</f>
        <v>295000</v>
      </c>
      <c r="E33" s="11" t="s">
        <v>57</v>
      </c>
    </row>
    <row r="34" spans="1:5" ht="12.75">
      <c r="A34" s="8"/>
      <c r="B34" s="8"/>
      <c r="C34" s="8" t="s">
        <v>58</v>
      </c>
      <c r="D34" s="15">
        <v>280000</v>
      </c>
      <c r="E34" s="16" t="s">
        <v>59</v>
      </c>
    </row>
    <row r="35" spans="1:5" ht="12.75">
      <c r="A35" s="8"/>
      <c r="B35" s="8"/>
      <c r="C35" s="8" t="s">
        <v>60</v>
      </c>
      <c r="D35" s="15">
        <v>5000</v>
      </c>
      <c r="E35" s="16" t="s">
        <v>61</v>
      </c>
    </row>
    <row r="36" spans="1:5" ht="12.75">
      <c r="A36" s="12"/>
      <c r="B36" s="12"/>
      <c r="C36" s="12" t="s">
        <v>23</v>
      </c>
      <c r="D36" s="13">
        <v>10000</v>
      </c>
      <c r="E36" s="14" t="s">
        <v>143</v>
      </c>
    </row>
    <row r="37" spans="1:5" ht="38.25">
      <c r="A37" s="5" t="s">
        <v>62</v>
      </c>
      <c r="B37" s="5"/>
      <c r="C37" s="5"/>
      <c r="D37" s="6">
        <v>2652</v>
      </c>
      <c r="E37" s="7" t="s">
        <v>63</v>
      </c>
    </row>
    <row r="38" spans="1:5" ht="12.75">
      <c r="A38" s="8"/>
      <c r="B38" s="9" t="s">
        <v>64</v>
      </c>
      <c r="C38" s="9"/>
      <c r="D38" s="10">
        <v>2652</v>
      </c>
      <c r="E38" s="11" t="s">
        <v>65</v>
      </c>
    </row>
    <row r="39" spans="1:5" ht="25.5">
      <c r="A39" s="12"/>
      <c r="B39" s="12"/>
      <c r="C39" s="12" t="s">
        <v>43</v>
      </c>
      <c r="D39" s="13">
        <v>2652</v>
      </c>
      <c r="E39" s="14" t="s">
        <v>66</v>
      </c>
    </row>
    <row r="40" spans="1:5" ht="38.25">
      <c r="A40" s="5" t="s">
        <v>67</v>
      </c>
      <c r="B40" s="5"/>
      <c r="C40" s="5"/>
      <c r="D40" s="6">
        <v>21313300</v>
      </c>
      <c r="E40" s="7" t="s">
        <v>68</v>
      </c>
    </row>
    <row r="41" spans="1:5" ht="25.5">
      <c r="A41" s="8"/>
      <c r="B41" s="9" t="s">
        <v>69</v>
      </c>
      <c r="C41" s="9"/>
      <c r="D41" s="10">
        <v>600000</v>
      </c>
      <c r="E41" s="11" t="s">
        <v>70</v>
      </c>
    </row>
    <row r="42" spans="1:5" ht="25.5">
      <c r="A42" s="8"/>
      <c r="B42" s="8"/>
      <c r="C42" s="8" t="s">
        <v>71</v>
      </c>
      <c r="D42" s="15">
        <v>600000</v>
      </c>
      <c r="E42" s="16" t="s">
        <v>72</v>
      </c>
    </row>
    <row r="43" spans="1:5" ht="51">
      <c r="A43" s="8"/>
      <c r="B43" s="9" t="s">
        <v>73</v>
      </c>
      <c r="C43" s="9"/>
      <c r="D43" s="10">
        <v>5428000</v>
      </c>
      <c r="E43" s="11" t="s">
        <v>337</v>
      </c>
    </row>
    <row r="44" spans="1:5" ht="12.75">
      <c r="A44" s="8"/>
      <c r="B44" s="8"/>
      <c r="C44" s="8" t="s">
        <v>74</v>
      </c>
      <c r="D44" s="15">
        <v>4200000</v>
      </c>
      <c r="E44" s="16" t="s">
        <v>75</v>
      </c>
    </row>
    <row r="45" spans="1:5" ht="12.75">
      <c r="A45" s="12"/>
      <c r="B45" s="12"/>
      <c r="C45" s="12" t="s">
        <v>76</v>
      </c>
      <c r="D45" s="13">
        <v>4000</v>
      </c>
      <c r="E45" s="14" t="s">
        <v>77</v>
      </c>
    </row>
    <row r="46" spans="1:5" ht="12.75">
      <c r="A46" s="18"/>
      <c r="B46" s="18"/>
      <c r="C46" s="18" t="s">
        <v>78</v>
      </c>
      <c r="D46" s="19">
        <v>4000</v>
      </c>
      <c r="E46" s="20" t="s">
        <v>79</v>
      </c>
    </row>
    <row r="47" spans="1:5" ht="12.75">
      <c r="A47" s="8"/>
      <c r="B47" s="8"/>
      <c r="C47" s="8" t="s">
        <v>80</v>
      </c>
      <c r="D47" s="15">
        <v>15000</v>
      </c>
      <c r="E47" s="16" t="s">
        <v>81</v>
      </c>
    </row>
    <row r="48" spans="1:5" ht="12.75">
      <c r="A48" s="8"/>
      <c r="B48" s="8"/>
      <c r="C48" s="8" t="s">
        <v>82</v>
      </c>
      <c r="D48" s="15">
        <v>1200000</v>
      </c>
      <c r="E48" s="16" t="s">
        <v>83</v>
      </c>
    </row>
    <row r="49" spans="1:5" ht="25.5">
      <c r="A49" s="8"/>
      <c r="B49" s="8"/>
      <c r="C49" s="8" t="s">
        <v>84</v>
      </c>
      <c r="D49" s="15">
        <v>5000</v>
      </c>
      <c r="E49" s="16" t="s">
        <v>85</v>
      </c>
    </row>
    <row r="50" spans="1:5" ht="38.25">
      <c r="A50" s="8"/>
      <c r="B50" s="9" t="s">
        <v>86</v>
      </c>
      <c r="C50" s="9"/>
      <c r="D50" s="10">
        <v>4530300</v>
      </c>
      <c r="E50" s="11" t="s">
        <v>338</v>
      </c>
    </row>
    <row r="51" spans="1:5" ht="12.75">
      <c r="A51" s="8"/>
      <c r="B51" s="8"/>
      <c r="C51" s="8" t="s">
        <v>74</v>
      </c>
      <c r="D51" s="15">
        <v>3000000</v>
      </c>
      <c r="E51" s="16" t="s">
        <v>75</v>
      </c>
    </row>
    <row r="52" spans="1:5" ht="12.75">
      <c r="A52" s="8"/>
      <c r="B52" s="8"/>
      <c r="C52" s="8" t="s">
        <v>76</v>
      </c>
      <c r="D52" s="15">
        <v>120000</v>
      </c>
      <c r="E52" s="16" t="s">
        <v>77</v>
      </c>
    </row>
    <row r="53" spans="1:5" ht="12.75">
      <c r="A53" s="8"/>
      <c r="B53" s="8"/>
      <c r="C53" s="8" t="s">
        <v>78</v>
      </c>
      <c r="D53" s="15">
        <v>100</v>
      </c>
      <c r="E53" s="16" t="s">
        <v>79</v>
      </c>
    </row>
    <row r="54" spans="1:5" ht="12.75">
      <c r="A54" s="8"/>
      <c r="B54" s="8"/>
      <c r="C54" s="8" t="s">
        <v>80</v>
      </c>
      <c r="D54" s="15">
        <v>150000</v>
      </c>
      <c r="E54" s="16" t="s">
        <v>81</v>
      </c>
    </row>
    <row r="55" spans="1:5" ht="12.75">
      <c r="A55" s="8"/>
      <c r="B55" s="8"/>
      <c r="C55" s="8" t="s">
        <v>87</v>
      </c>
      <c r="D55" s="15">
        <v>600000</v>
      </c>
      <c r="E55" s="16" t="s">
        <v>88</v>
      </c>
    </row>
    <row r="56" spans="1:5" ht="12.75">
      <c r="A56" s="8"/>
      <c r="B56" s="8"/>
      <c r="C56" s="8" t="s">
        <v>89</v>
      </c>
      <c r="D56" s="15">
        <v>200</v>
      </c>
      <c r="E56" s="16" t="s">
        <v>90</v>
      </c>
    </row>
    <row r="57" spans="1:5" ht="12.75">
      <c r="A57" s="8"/>
      <c r="B57" s="8"/>
      <c r="C57" s="8" t="s">
        <v>91</v>
      </c>
      <c r="D57" s="15">
        <v>10000</v>
      </c>
      <c r="E57" s="16" t="s">
        <v>92</v>
      </c>
    </row>
    <row r="58" spans="1:5" ht="12.75">
      <c r="A58" s="8"/>
      <c r="B58" s="8"/>
      <c r="C58" s="8" t="s">
        <v>82</v>
      </c>
      <c r="D58" s="15">
        <v>500000</v>
      </c>
      <c r="E58" s="16" t="s">
        <v>83</v>
      </c>
    </row>
    <row r="59" spans="1:5" ht="25.5">
      <c r="A59" s="8"/>
      <c r="B59" s="8"/>
      <c r="C59" s="8" t="s">
        <v>93</v>
      </c>
      <c r="D59" s="15">
        <v>100000</v>
      </c>
      <c r="E59" s="16" t="s">
        <v>94</v>
      </c>
    </row>
    <row r="60" spans="1:5" ht="25.5">
      <c r="A60" s="8"/>
      <c r="B60" s="8"/>
      <c r="C60" s="8" t="s">
        <v>84</v>
      </c>
      <c r="D60" s="15">
        <v>50000</v>
      </c>
      <c r="E60" s="16" t="s">
        <v>85</v>
      </c>
    </row>
    <row r="61" spans="1:5" ht="12.75">
      <c r="A61" s="8"/>
      <c r="B61" s="9" t="s">
        <v>95</v>
      </c>
      <c r="C61" s="9"/>
      <c r="D61" s="10">
        <v>650000</v>
      </c>
      <c r="E61" s="11" t="s">
        <v>96</v>
      </c>
    </row>
    <row r="62" spans="1:5" ht="12.75">
      <c r="A62" s="8"/>
      <c r="B62" s="8"/>
      <c r="C62" s="8" t="s">
        <v>97</v>
      </c>
      <c r="D62" s="15">
        <v>650000</v>
      </c>
      <c r="E62" s="21" t="s">
        <v>96</v>
      </c>
    </row>
    <row r="63" spans="1:5" ht="25.5">
      <c r="A63" s="8"/>
      <c r="B63" s="9" t="s">
        <v>98</v>
      </c>
      <c r="C63" s="9"/>
      <c r="D63" s="10">
        <f>SUM(D64:D65)</f>
        <v>10105000</v>
      </c>
      <c r="E63" s="11" t="s">
        <v>99</v>
      </c>
    </row>
    <row r="64" spans="1:5" ht="12.75">
      <c r="A64" s="8"/>
      <c r="B64" s="8"/>
      <c r="C64" s="8" t="s">
        <v>100</v>
      </c>
      <c r="D64" s="15">
        <v>9160800</v>
      </c>
      <c r="E64" s="16" t="s">
        <v>101</v>
      </c>
    </row>
    <row r="65" spans="1:5" ht="12.75">
      <c r="A65" s="12"/>
      <c r="B65" s="12"/>
      <c r="C65" s="12" t="s">
        <v>102</v>
      </c>
      <c r="D65" s="13">
        <v>944200</v>
      </c>
      <c r="E65" s="14" t="s">
        <v>103</v>
      </c>
    </row>
    <row r="66" spans="1:5" ht="12.75">
      <c r="A66" s="5" t="s">
        <v>104</v>
      </c>
      <c r="B66" s="5"/>
      <c r="C66" s="5"/>
      <c r="D66" s="6">
        <f>SUM(D67,D69,D71,D73)</f>
        <v>6794944</v>
      </c>
      <c r="E66" s="7" t="s">
        <v>105</v>
      </c>
    </row>
    <row r="67" spans="1:5" ht="12.75">
      <c r="A67" s="8"/>
      <c r="B67" s="9" t="s">
        <v>106</v>
      </c>
      <c r="C67" s="9"/>
      <c r="D67" s="10">
        <v>5992223</v>
      </c>
      <c r="E67" s="11" t="s">
        <v>107</v>
      </c>
    </row>
    <row r="68" spans="1:5" ht="12.75">
      <c r="A68" s="8"/>
      <c r="B68" s="9"/>
      <c r="C68" s="22" t="s">
        <v>108</v>
      </c>
      <c r="D68" s="17">
        <v>5992223</v>
      </c>
      <c r="E68" s="21" t="s">
        <v>109</v>
      </c>
    </row>
    <row r="69" spans="1:5" ht="12.75">
      <c r="A69" s="8"/>
      <c r="B69" s="9" t="s">
        <v>110</v>
      </c>
      <c r="C69" s="9"/>
      <c r="D69" s="10">
        <v>147029</v>
      </c>
      <c r="E69" s="11" t="s">
        <v>111</v>
      </c>
    </row>
    <row r="70" spans="1:5" ht="12.75">
      <c r="A70" s="8"/>
      <c r="B70" s="8"/>
      <c r="C70" s="8" t="s">
        <v>108</v>
      </c>
      <c r="D70" s="15">
        <v>147029</v>
      </c>
      <c r="E70" s="21" t="s">
        <v>109</v>
      </c>
    </row>
    <row r="71" spans="1:5" ht="12.75">
      <c r="A71" s="8"/>
      <c r="B71" s="9" t="s">
        <v>112</v>
      </c>
      <c r="C71" s="9"/>
      <c r="D71" s="10">
        <v>345692</v>
      </c>
      <c r="E71" s="11" t="s">
        <v>113</v>
      </c>
    </row>
    <row r="72" spans="1:5" ht="12.75">
      <c r="A72" s="8"/>
      <c r="B72" s="9"/>
      <c r="C72" s="22" t="s">
        <v>108</v>
      </c>
      <c r="D72" s="17">
        <v>345692</v>
      </c>
      <c r="E72" s="16" t="s">
        <v>109</v>
      </c>
    </row>
    <row r="73" spans="1:5" ht="12.75">
      <c r="A73" s="8"/>
      <c r="B73" s="9" t="s">
        <v>114</v>
      </c>
      <c r="C73" s="9"/>
      <c r="D73" s="10">
        <v>310000</v>
      </c>
      <c r="E73" s="23" t="s">
        <v>115</v>
      </c>
    </row>
    <row r="74" spans="1:5" ht="12.75">
      <c r="A74" s="8"/>
      <c r="B74" s="8"/>
      <c r="C74" s="8" t="s">
        <v>25</v>
      </c>
      <c r="D74" s="15">
        <v>280000</v>
      </c>
      <c r="E74" s="23" t="s">
        <v>26</v>
      </c>
    </row>
    <row r="75" spans="1:5" ht="12.75">
      <c r="A75" s="12"/>
      <c r="B75" s="12"/>
      <c r="C75" s="12" t="s">
        <v>116</v>
      </c>
      <c r="D75" s="13">
        <v>30000</v>
      </c>
      <c r="E75" s="14" t="s">
        <v>117</v>
      </c>
    </row>
    <row r="76" spans="1:5" ht="12.75">
      <c r="A76" s="5" t="s">
        <v>118</v>
      </c>
      <c r="B76" s="5"/>
      <c r="C76" s="5"/>
      <c r="D76" s="6">
        <v>50000</v>
      </c>
      <c r="E76" s="7" t="s">
        <v>6</v>
      </c>
    </row>
    <row r="77" spans="1:5" ht="12.75">
      <c r="A77" s="8"/>
      <c r="B77" s="9" t="s">
        <v>119</v>
      </c>
      <c r="C77" s="9"/>
      <c r="D77" s="10">
        <v>50000</v>
      </c>
      <c r="E77" s="11" t="s">
        <v>120</v>
      </c>
    </row>
    <row r="78" spans="1:5" ht="12.75">
      <c r="A78" s="12"/>
      <c r="B78" s="12"/>
      <c r="C78" s="12" t="s">
        <v>23</v>
      </c>
      <c r="D78" s="13">
        <v>50000</v>
      </c>
      <c r="E78" s="14" t="s">
        <v>24</v>
      </c>
    </row>
    <row r="79" spans="1:5" ht="12.75">
      <c r="A79" s="5" t="s">
        <v>121</v>
      </c>
      <c r="B79" s="5"/>
      <c r="C79" s="5"/>
      <c r="D79" s="6">
        <f>SUM(D80,D82,D84,D86,D88)</f>
        <v>428712</v>
      </c>
      <c r="E79" s="7" t="s">
        <v>122</v>
      </c>
    </row>
    <row r="80" spans="1:5" ht="25.5">
      <c r="A80" s="9"/>
      <c r="B80" s="9" t="s">
        <v>123</v>
      </c>
      <c r="C80" s="9"/>
      <c r="D80" s="10">
        <v>296000</v>
      </c>
      <c r="E80" s="11" t="s">
        <v>124</v>
      </c>
    </row>
    <row r="81" spans="1:5" ht="12.75">
      <c r="A81" s="8"/>
      <c r="B81" s="8"/>
      <c r="C81" s="8" t="s">
        <v>43</v>
      </c>
      <c r="D81" s="15">
        <v>296000</v>
      </c>
      <c r="E81" s="16" t="s">
        <v>125</v>
      </c>
    </row>
    <row r="82" spans="1:5" ht="12.75">
      <c r="A82" s="8"/>
      <c r="B82" s="9" t="s">
        <v>126</v>
      </c>
      <c r="C82" s="9"/>
      <c r="D82" s="10">
        <v>3000</v>
      </c>
      <c r="E82" s="11" t="s">
        <v>127</v>
      </c>
    </row>
    <row r="83" spans="1:5" ht="12.75">
      <c r="A83" s="8"/>
      <c r="B83" s="8"/>
      <c r="C83" s="8" t="s">
        <v>128</v>
      </c>
      <c r="D83" s="15">
        <v>3000</v>
      </c>
      <c r="E83" s="16" t="s">
        <v>129</v>
      </c>
    </row>
    <row r="84" spans="1:5" ht="12.75">
      <c r="A84" s="8"/>
      <c r="B84" s="9" t="s">
        <v>130</v>
      </c>
      <c r="C84" s="9"/>
      <c r="D84" s="10">
        <v>32000</v>
      </c>
      <c r="E84" s="11" t="s">
        <v>131</v>
      </c>
    </row>
    <row r="85" spans="1:5" ht="12.75">
      <c r="A85" s="8"/>
      <c r="B85" s="8"/>
      <c r="C85" s="8" t="s">
        <v>43</v>
      </c>
      <c r="D85" s="15">
        <v>32000</v>
      </c>
      <c r="E85" s="16" t="s">
        <v>125</v>
      </c>
    </row>
    <row r="86" spans="1:5" ht="12.75">
      <c r="A86" s="8"/>
      <c r="B86" s="9" t="s">
        <v>132</v>
      </c>
      <c r="C86" s="9"/>
      <c r="D86" s="10">
        <v>94000</v>
      </c>
      <c r="E86" s="11" t="s">
        <v>133</v>
      </c>
    </row>
    <row r="87" spans="1:5" ht="12.75">
      <c r="A87" s="8"/>
      <c r="B87" s="8"/>
      <c r="C87" s="8" t="s">
        <v>43</v>
      </c>
      <c r="D87" s="15">
        <v>94000</v>
      </c>
      <c r="E87" s="16" t="s">
        <v>134</v>
      </c>
    </row>
    <row r="88" spans="1:5" ht="12.75">
      <c r="A88" s="8"/>
      <c r="B88" s="9" t="s">
        <v>135</v>
      </c>
      <c r="C88" s="9"/>
      <c r="D88" s="10">
        <v>3712</v>
      </c>
      <c r="E88" s="11" t="s">
        <v>57</v>
      </c>
    </row>
    <row r="89" spans="1:5" ht="12.75">
      <c r="A89" s="12"/>
      <c r="B89" s="12"/>
      <c r="C89" s="12" t="s">
        <v>116</v>
      </c>
      <c r="D89" s="13">
        <v>3712</v>
      </c>
      <c r="E89" s="14" t="s">
        <v>117</v>
      </c>
    </row>
    <row r="90" spans="1:5" ht="12.75">
      <c r="A90" s="5" t="s">
        <v>136</v>
      </c>
      <c r="B90" s="5"/>
      <c r="C90" s="5"/>
      <c r="D90" s="6">
        <v>630000</v>
      </c>
      <c r="E90" s="7" t="s">
        <v>137</v>
      </c>
    </row>
    <row r="91" spans="1:5" ht="12.75">
      <c r="A91" s="8"/>
      <c r="B91" s="9" t="s">
        <v>138</v>
      </c>
      <c r="C91" s="9"/>
      <c r="D91" s="10">
        <v>380000</v>
      </c>
      <c r="E91" s="11" t="s">
        <v>139</v>
      </c>
    </row>
    <row r="92" spans="1:5" ht="12.75">
      <c r="A92" s="8"/>
      <c r="B92" s="8"/>
      <c r="C92" s="8" t="s">
        <v>23</v>
      </c>
      <c r="D92" s="15">
        <v>380000</v>
      </c>
      <c r="E92" s="16" t="s">
        <v>140</v>
      </c>
    </row>
    <row r="93" spans="1:5" ht="12.75">
      <c r="A93" s="8"/>
      <c r="B93" s="9" t="s">
        <v>141</v>
      </c>
      <c r="C93" s="9"/>
      <c r="D93" s="24">
        <v>250000</v>
      </c>
      <c r="E93" s="11" t="s">
        <v>142</v>
      </c>
    </row>
    <row r="94" spans="1:5" ht="12.75">
      <c r="A94" s="12"/>
      <c r="B94" s="12"/>
      <c r="C94" s="12" t="s">
        <v>23</v>
      </c>
      <c r="D94" s="25">
        <v>250000</v>
      </c>
      <c r="E94" s="14" t="s">
        <v>143</v>
      </c>
    </row>
    <row r="95" spans="1:5" ht="12.75">
      <c r="A95" s="26"/>
      <c r="B95" s="26"/>
      <c r="C95" s="26"/>
      <c r="D95" s="27"/>
      <c r="E95" s="28"/>
    </row>
    <row r="96" spans="1:5" ht="25.5">
      <c r="A96" s="5" t="s">
        <v>144</v>
      </c>
      <c r="B96" s="5"/>
      <c r="C96" s="5"/>
      <c r="D96" s="6">
        <v>2218775</v>
      </c>
      <c r="E96" s="7" t="s">
        <v>8</v>
      </c>
    </row>
    <row r="97" spans="1:5" ht="12.75">
      <c r="A97" s="8"/>
      <c r="B97" s="9" t="s">
        <v>145</v>
      </c>
      <c r="C97" s="9"/>
      <c r="D97" s="10">
        <v>1998775</v>
      </c>
      <c r="E97" s="11" t="s">
        <v>146</v>
      </c>
    </row>
    <row r="98" spans="1:5" ht="12.75">
      <c r="A98" s="8"/>
      <c r="B98" s="8"/>
      <c r="C98" s="8" t="s">
        <v>23</v>
      </c>
      <c r="D98" s="15">
        <v>290000</v>
      </c>
      <c r="E98" s="16" t="s">
        <v>24</v>
      </c>
    </row>
    <row r="99" spans="1:5" ht="12.75">
      <c r="A99" s="8"/>
      <c r="B99" s="8"/>
      <c r="C99" s="8" t="s">
        <v>25</v>
      </c>
      <c r="D99" s="15">
        <v>8775</v>
      </c>
      <c r="E99" s="16" t="s">
        <v>26</v>
      </c>
    </row>
    <row r="100" spans="1:5" ht="38.25">
      <c r="A100" s="8"/>
      <c r="B100" s="8"/>
      <c r="C100" s="8" t="s">
        <v>147</v>
      </c>
      <c r="D100" s="15">
        <v>100000</v>
      </c>
      <c r="E100" s="16" t="s">
        <v>339</v>
      </c>
    </row>
    <row r="101" spans="1:5" ht="25.5">
      <c r="A101" s="8"/>
      <c r="B101" s="8"/>
      <c r="C101" s="8" t="s">
        <v>148</v>
      </c>
      <c r="D101" s="15">
        <v>1600000</v>
      </c>
      <c r="E101" s="16" t="s">
        <v>149</v>
      </c>
    </row>
    <row r="102" spans="1:5" ht="12.75">
      <c r="A102" s="8"/>
      <c r="B102" s="9" t="s">
        <v>150</v>
      </c>
      <c r="C102" s="9"/>
      <c r="D102" s="10">
        <v>220000</v>
      </c>
      <c r="E102" s="11" t="s">
        <v>151</v>
      </c>
    </row>
    <row r="103" spans="1:5" ht="12.75">
      <c r="A103" s="12"/>
      <c r="B103" s="12"/>
      <c r="C103" s="12" t="s">
        <v>43</v>
      </c>
      <c r="D103" s="13">
        <v>220000</v>
      </c>
      <c r="E103" s="14" t="s">
        <v>125</v>
      </c>
    </row>
    <row r="104" spans="1:5" ht="12.75">
      <c r="A104" s="5" t="s">
        <v>152</v>
      </c>
      <c r="B104" s="5"/>
      <c r="C104" s="5"/>
      <c r="D104" s="30">
        <v>900000</v>
      </c>
      <c r="E104" s="7" t="s">
        <v>7</v>
      </c>
    </row>
    <row r="105" spans="1:5" ht="12.75">
      <c r="A105" s="8"/>
      <c r="B105" s="9" t="s">
        <v>153</v>
      </c>
      <c r="C105" s="9"/>
      <c r="D105" s="24">
        <v>900000</v>
      </c>
      <c r="E105" s="11" t="s">
        <v>154</v>
      </c>
    </row>
    <row r="106" spans="1:5" ht="12.75">
      <c r="A106" s="12"/>
      <c r="B106" s="12"/>
      <c r="C106" s="12" t="s">
        <v>155</v>
      </c>
      <c r="D106" s="25">
        <v>900000</v>
      </c>
      <c r="E106" s="14" t="s">
        <v>156</v>
      </c>
    </row>
    <row r="107" spans="1:5" ht="12.75">
      <c r="A107" s="31"/>
      <c r="B107" s="31"/>
      <c r="C107" s="31"/>
      <c r="D107" s="32">
        <f>SUM(D104,D96,D90,D79,D76,D66,D40,D37,D23,D15,D11,D8)</f>
        <v>35000000</v>
      </c>
      <c r="E107" s="33" t="s">
        <v>157</v>
      </c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31.125" style="0" customWidth="1"/>
    <col min="3" max="3" width="13.375" style="0" customWidth="1"/>
    <col min="4" max="4" width="12.00390625" style="0" customWidth="1"/>
    <col min="5" max="5" width="10.25390625" style="0" customWidth="1"/>
    <col min="6" max="6" width="10.375" style="0" customWidth="1"/>
    <col min="7" max="7" width="10.25390625" style="0" customWidth="1"/>
  </cols>
  <sheetData>
    <row r="1" ht="12.75">
      <c r="G1" s="72" t="s">
        <v>408</v>
      </c>
    </row>
    <row r="2" spans="3:7" ht="12.75">
      <c r="C2" s="80"/>
      <c r="G2" s="81" t="s">
        <v>409</v>
      </c>
    </row>
    <row r="3" spans="3:7" ht="12.75">
      <c r="C3" s="80"/>
      <c r="G3" s="81"/>
    </row>
    <row r="4" ht="12.75">
      <c r="D4" s="72"/>
    </row>
    <row r="5" spans="1:7" ht="38.25" customHeight="1">
      <c r="A5" s="82" t="s">
        <v>308</v>
      </c>
      <c r="B5" s="91" t="s">
        <v>0</v>
      </c>
      <c r="C5" s="91" t="s">
        <v>355</v>
      </c>
      <c r="D5" s="86" t="s">
        <v>353</v>
      </c>
      <c r="E5" s="86" t="s">
        <v>358</v>
      </c>
      <c r="F5" s="86" t="s">
        <v>359</v>
      </c>
      <c r="G5" s="86" t="s">
        <v>354</v>
      </c>
    </row>
    <row r="6" spans="1:8" ht="25.5" customHeight="1">
      <c r="A6" s="111" t="s">
        <v>1</v>
      </c>
      <c r="B6" s="112"/>
      <c r="C6" s="113"/>
      <c r="D6" s="93">
        <v>14893000</v>
      </c>
      <c r="E6" s="94">
        <f>SUM(E7,E26,E33,E52,E56,E58,E61,E63)</f>
        <v>1498069</v>
      </c>
      <c r="F6" s="94">
        <f>SUM(F7,F26,F33,F52,F56,F58,F61,F63)</f>
        <v>1163069</v>
      </c>
      <c r="G6" s="94">
        <f>SUM(D6-E6+F6)</f>
        <v>14558000</v>
      </c>
      <c r="H6" s="1"/>
    </row>
    <row r="7" spans="1:7" ht="12.75">
      <c r="A7" s="68" t="s">
        <v>309</v>
      </c>
      <c r="B7" s="67" t="s">
        <v>2</v>
      </c>
      <c r="C7" s="19"/>
      <c r="D7" s="6">
        <f>SUM(D8:D25)</f>
        <v>1895000</v>
      </c>
      <c r="E7" s="6">
        <f>SUM(E8:E25)</f>
        <v>0</v>
      </c>
      <c r="F7" s="6">
        <f>SUM(F8:F25)</f>
        <v>0</v>
      </c>
      <c r="G7" s="83">
        <f>SUM(D7-E7+F7)</f>
        <v>1895000</v>
      </c>
    </row>
    <row r="8" spans="1:7" s="106" customFormat="1" ht="25.5">
      <c r="A8" s="105" t="s">
        <v>311</v>
      </c>
      <c r="B8" s="96" t="s">
        <v>361</v>
      </c>
      <c r="C8" s="85">
        <v>1800000</v>
      </c>
      <c r="D8" s="85">
        <v>175000</v>
      </c>
      <c r="E8" s="85" t="s">
        <v>360</v>
      </c>
      <c r="F8" s="85" t="s">
        <v>360</v>
      </c>
      <c r="G8" s="85">
        <v>175000</v>
      </c>
    </row>
    <row r="9" spans="1:7" s="90" customFormat="1" ht="12.75">
      <c r="A9" s="88"/>
      <c r="B9" s="96" t="s">
        <v>372</v>
      </c>
      <c r="C9" s="87"/>
      <c r="D9" s="87"/>
      <c r="E9" s="87"/>
      <c r="F9" s="87"/>
      <c r="G9" s="87"/>
    </row>
    <row r="10" spans="1:7" ht="12.75">
      <c r="A10" s="61"/>
      <c r="B10" s="65" t="s">
        <v>396</v>
      </c>
      <c r="C10" s="15"/>
      <c r="D10" s="15"/>
      <c r="E10" s="85"/>
      <c r="F10" s="85"/>
      <c r="G10" s="85"/>
    </row>
    <row r="11" spans="1:7" ht="12.75">
      <c r="A11" s="61"/>
      <c r="B11" s="65" t="s">
        <v>373</v>
      </c>
      <c r="C11" s="15"/>
      <c r="D11" s="15"/>
      <c r="E11" s="85"/>
      <c r="F11" s="85"/>
      <c r="G11" s="85"/>
    </row>
    <row r="12" spans="1:7" ht="12.75">
      <c r="A12" s="61"/>
      <c r="B12" s="65" t="s">
        <v>397</v>
      </c>
      <c r="C12" s="15"/>
      <c r="D12" s="15"/>
      <c r="E12" s="85"/>
      <c r="F12" s="85"/>
      <c r="G12" s="85"/>
    </row>
    <row r="13" spans="1:7" ht="38.25">
      <c r="A13" s="61"/>
      <c r="B13" s="65" t="s">
        <v>374</v>
      </c>
      <c r="C13" s="15"/>
      <c r="D13" s="15"/>
      <c r="E13" s="85"/>
      <c r="F13" s="85"/>
      <c r="G13" s="85"/>
    </row>
    <row r="14" spans="1:7" ht="25.5">
      <c r="A14" s="61" t="s">
        <v>310</v>
      </c>
      <c r="B14" s="65" t="s">
        <v>375</v>
      </c>
      <c r="C14" s="15">
        <v>2400000</v>
      </c>
      <c r="D14" s="15">
        <v>210000</v>
      </c>
      <c r="E14" s="85"/>
      <c r="F14" s="85"/>
      <c r="G14" s="85">
        <f>SUM(D14-E14+F14)</f>
        <v>210000</v>
      </c>
    </row>
    <row r="15" spans="1:7" ht="12.75">
      <c r="A15" s="61"/>
      <c r="B15" s="65" t="s">
        <v>368</v>
      </c>
      <c r="C15" s="15"/>
      <c r="D15" s="15"/>
      <c r="E15" s="85"/>
      <c r="F15" s="85"/>
      <c r="G15" s="85"/>
    </row>
    <row r="16" spans="1:7" ht="25.5">
      <c r="A16" s="61"/>
      <c r="B16" s="65" t="s">
        <v>376</v>
      </c>
      <c r="C16" s="15"/>
      <c r="D16" s="15"/>
      <c r="E16" s="85"/>
      <c r="F16" s="85"/>
      <c r="G16" s="85"/>
    </row>
    <row r="17" spans="1:7" ht="25.5">
      <c r="A17" s="61"/>
      <c r="B17" s="65" t="s">
        <v>377</v>
      </c>
      <c r="C17" s="15"/>
      <c r="D17" s="15"/>
      <c r="E17" s="85"/>
      <c r="F17" s="85"/>
      <c r="G17" s="85"/>
    </row>
    <row r="18" spans="1:7" ht="24.75" customHeight="1">
      <c r="A18" s="61" t="s">
        <v>312</v>
      </c>
      <c r="B18" s="65" t="s">
        <v>370</v>
      </c>
      <c r="C18" s="15">
        <v>1800000</v>
      </c>
      <c r="D18" s="15">
        <v>1190000</v>
      </c>
      <c r="E18" s="85"/>
      <c r="F18" s="85"/>
      <c r="G18" s="85">
        <v>1190000</v>
      </c>
    </row>
    <row r="19" spans="1:7" ht="25.5" customHeight="1">
      <c r="A19" s="61"/>
      <c r="B19" s="65" t="s">
        <v>399</v>
      </c>
      <c r="C19" s="15"/>
      <c r="D19" s="15"/>
      <c r="E19" s="85"/>
      <c r="F19" s="85"/>
      <c r="G19" s="85"/>
    </row>
    <row r="20" spans="1:7" ht="25.5" customHeight="1">
      <c r="A20" s="61"/>
      <c r="B20" s="65" t="s">
        <v>379</v>
      </c>
      <c r="C20" s="15"/>
      <c r="D20" s="15"/>
      <c r="E20" s="85"/>
      <c r="F20" s="85"/>
      <c r="G20" s="85"/>
    </row>
    <row r="21" spans="1:7" ht="12.75" customHeight="1">
      <c r="A21" s="61"/>
      <c r="B21" s="65" t="s">
        <v>382</v>
      </c>
      <c r="C21" s="15"/>
      <c r="D21" s="15"/>
      <c r="E21" s="85"/>
      <c r="F21" s="85"/>
      <c r="G21" s="85"/>
    </row>
    <row r="22" spans="1:7" ht="12.75" customHeight="1">
      <c r="A22" s="61"/>
      <c r="B22" s="65" t="s">
        <v>371</v>
      </c>
      <c r="C22" s="15"/>
      <c r="D22" s="15"/>
      <c r="E22" s="85"/>
      <c r="F22" s="85"/>
      <c r="G22" s="85"/>
    </row>
    <row r="23" spans="1:7" ht="25.5" customHeight="1">
      <c r="A23" s="61"/>
      <c r="B23" s="65" t="s">
        <v>380</v>
      </c>
      <c r="C23" s="15"/>
      <c r="D23" s="15"/>
      <c r="E23" s="85"/>
      <c r="F23" s="85"/>
      <c r="G23" s="85"/>
    </row>
    <row r="24" spans="1:7" ht="25.5" customHeight="1">
      <c r="A24" s="61" t="s">
        <v>369</v>
      </c>
      <c r="B24" s="65" t="s">
        <v>381</v>
      </c>
      <c r="C24" s="15">
        <v>20000</v>
      </c>
      <c r="D24" s="15">
        <v>20000</v>
      </c>
      <c r="E24" s="85"/>
      <c r="F24" s="85"/>
      <c r="G24" s="85">
        <v>20000</v>
      </c>
    </row>
    <row r="25" spans="1:7" ht="25.5" customHeight="1">
      <c r="A25" s="69">
        <v>5</v>
      </c>
      <c r="B25" s="66" t="s">
        <v>383</v>
      </c>
      <c r="C25" s="13">
        <v>300000</v>
      </c>
      <c r="D25" s="13">
        <v>300000</v>
      </c>
      <c r="E25" s="84"/>
      <c r="F25" s="84" t="s">
        <v>360</v>
      </c>
      <c r="G25" s="84">
        <v>300000</v>
      </c>
    </row>
    <row r="26" spans="1:7" ht="12.75">
      <c r="A26" s="68" t="s">
        <v>313</v>
      </c>
      <c r="B26" s="67" t="s">
        <v>3</v>
      </c>
      <c r="C26" s="19"/>
      <c r="D26" s="6">
        <f>SUM(D27:D32)</f>
        <v>1090000</v>
      </c>
      <c r="E26" s="6">
        <f>SUM(E27:E32)</f>
        <v>0</v>
      </c>
      <c r="F26" s="6">
        <f>SUM(F27:F32)</f>
        <v>0</v>
      </c>
      <c r="G26" s="83">
        <f>SUM(D26-E26+F26)</f>
        <v>1090000</v>
      </c>
    </row>
    <row r="27" spans="1:7" ht="12.75">
      <c r="A27" s="61" t="s">
        <v>311</v>
      </c>
      <c r="B27" s="65" t="s">
        <v>388</v>
      </c>
      <c r="C27" s="15">
        <v>650000</v>
      </c>
      <c r="D27" s="15">
        <v>650000</v>
      </c>
      <c r="E27" s="85"/>
      <c r="F27" s="85"/>
      <c r="G27" s="85">
        <f>SUM(D27-E27+F27)</f>
        <v>650000</v>
      </c>
    </row>
    <row r="28" spans="1:7" ht="12.75">
      <c r="A28" s="61" t="s">
        <v>310</v>
      </c>
      <c r="B28" s="65" t="s">
        <v>366</v>
      </c>
      <c r="C28" s="15">
        <v>30000</v>
      </c>
      <c r="D28" s="15">
        <v>30000</v>
      </c>
      <c r="E28" s="85"/>
      <c r="F28" s="85"/>
      <c r="G28" s="85">
        <v>30000</v>
      </c>
    </row>
    <row r="29" spans="1:7" ht="25.5">
      <c r="A29" s="61" t="s">
        <v>312</v>
      </c>
      <c r="B29" s="65" t="s">
        <v>398</v>
      </c>
      <c r="C29" s="15">
        <v>70000</v>
      </c>
      <c r="D29" s="15">
        <v>70000</v>
      </c>
      <c r="E29" s="85"/>
      <c r="F29" s="85"/>
      <c r="G29" s="85">
        <v>70000</v>
      </c>
    </row>
    <row r="30" spans="1:7" ht="12.75">
      <c r="A30" s="61" t="s">
        <v>369</v>
      </c>
      <c r="B30" s="65" t="s">
        <v>378</v>
      </c>
      <c r="C30" s="15">
        <v>10000</v>
      </c>
      <c r="D30" s="15">
        <v>10000</v>
      </c>
      <c r="E30" s="85"/>
      <c r="F30" s="85"/>
      <c r="G30" s="85">
        <f>SUM(D30-E30+F30)</f>
        <v>10000</v>
      </c>
    </row>
    <row r="31" spans="1:7" ht="12.75">
      <c r="A31" s="61" t="s">
        <v>391</v>
      </c>
      <c r="B31" s="65" t="s">
        <v>389</v>
      </c>
      <c r="C31" s="15">
        <v>130000</v>
      </c>
      <c r="D31" s="15">
        <v>130000</v>
      </c>
      <c r="E31" s="85"/>
      <c r="F31" s="85"/>
      <c r="G31" s="85">
        <v>130000</v>
      </c>
    </row>
    <row r="32" spans="1:7" ht="12.75" customHeight="1">
      <c r="A32" s="61" t="s">
        <v>392</v>
      </c>
      <c r="B32" s="65" t="s">
        <v>390</v>
      </c>
      <c r="C32" s="15">
        <v>200000</v>
      </c>
      <c r="D32" s="15">
        <v>200000</v>
      </c>
      <c r="E32" s="85"/>
      <c r="F32" s="85"/>
      <c r="G32" s="85">
        <f aca="true" t="shared" si="0" ref="G32:G37">SUM(D32-E32+F32)</f>
        <v>200000</v>
      </c>
    </row>
    <row r="33" spans="1:7" ht="25.5">
      <c r="A33" s="68" t="s">
        <v>314</v>
      </c>
      <c r="B33" s="67" t="s">
        <v>8</v>
      </c>
      <c r="C33" s="19"/>
      <c r="D33" s="6">
        <f>SUM(D34,D48,D49,D50,D51)</f>
        <v>9948000</v>
      </c>
      <c r="E33" s="6">
        <f>SUM(E34,E48,E50,E51)</f>
        <v>1498069</v>
      </c>
      <c r="F33" s="6">
        <f>SUM(F34,F48,F50,F51)</f>
        <v>698069</v>
      </c>
      <c r="G33" s="83">
        <f t="shared" si="0"/>
        <v>9148000</v>
      </c>
    </row>
    <row r="34" spans="1:8" ht="38.25">
      <c r="A34" s="61" t="s">
        <v>311</v>
      </c>
      <c r="B34" s="71" t="s">
        <v>343</v>
      </c>
      <c r="C34" s="10"/>
      <c r="D34" s="10">
        <f>SUM(D35:D47)</f>
        <v>9370000</v>
      </c>
      <c r="E34" s="10">
        <f>SUM(E35:E47)</f>
        <v>1498069</v>
      </c>
      <c r="F34" s="10">
        <f>SUM(F35:F47)</f>
        <v>698069</v>
      </c>
      <c r="G34" s="87">
        <f t="shared" si="0"/>
        <v>8570000</v>
      </c>
      <c r="H34" s="1" t="s">
        <v>360</v>
      </c>
    </row>
    <row r="35" spans="1:7" ht="25.5">
      <c r="A35" s="69"/>
      <c r="B35" s="66" t="s">
        <v>346</v>
      </c>
      <c r="C35" s="13">
        <v>1000000</v>
      </c>
      <c r="D35" s="13">
        <v>800000</v>
      </c>
      <c r="E35" s="13"/>
      <c r="F35" s="13"/>
      <c r="G35" s="13">
        <f t="shared" si="0"/>
        <v>800000</v>
      </c>
    </row>
    <row r="36" spans="1:7" ht="51">
      <c r="A36" s="102"/>
      <c r="B36" s="103" t="s">
        <v>406</v>
      </c>
      <c r="C36" s="19">
        <v>1712268</v>
      </c>
      <c r="D36" s="19">
        <v>2529000</v>
      </c>
      <c r="E36" s="19">
        <v>1498069</v>
      </c>
      <c r="F36" s="19">
        <v>681337</v>
      </c>
      <c r="G36" s="19">
        <f t="shared" si="0"/>
        <v>1712268</v>
      </c>
    </row>
    <row r="37" spans="1:7" ht="25.5">
      <c r="A37" s="61"/>
      <c r="B37" s="65" t="s">
        <v>407</v>
      </c>
      <c r="C37" s="15">
        <v>20000</v>
      </c>
      <c r="D37" s="15"/>
      <c r="E37" s="15"/>
      <c r="F37" s="15">
        <v>16732</v>
      </c>
      <c r="G37" s="15">
        <f t="shared" si="0"/>
        <v>16732</v>
      </c>
    </row>
    <row r="38" spans="1:7" ht="63.75" customHeight="1">
      <c r="A38" s="61"/>
      <c r="B38" s="65" t="s">
        <v>400</v>
      </c>
      <c r="C38" s="15">
        <v>1750000</v>
      </c>
      <c r="D38" s="15">
        <v>1750000</v>
      </c>
      <c r="E38" s="15"/>
      <c r="F38" s="15"/>
      <c r="G38" s="15">
        <f aca="true" t="shared" si="1" ref="G38:G51">SUM(D38-E38+F38)</f>
        <v>1750000</v>
      </c>
    </row>
    <row r="39" spans="1:7" ht="25.5">
      <c r="A39" s="62"/>
      <c r="B39" s="104" t="s">
        <v>403</v>
      </c>
      <c r="C39" s="17">
        <v>1000000</v>
      </c>
      <c r="D39" s="17">
        <v>412000</v>
      </c>
      <c r="E39" s="15"/>
      <c r="F39" s="15">
        <v>0</v>
      </c>
      <c r="G39" s="15">
        <f t="shared" si="1"/>
        <v>412000</v>
      </c>
    </row>
    <row r="40" spans="1:7" ht="12.75">
      <c r="A40" s="61"/>
      <c r="B40" s="65" t="s">
        <v>347</v>
      </c>
      <c r="C40" s="15">
        <v>3000000</v>
      </c>
      <c r="D40" s="15">
        <v>38000</v>
      </c>
      <c r="E40" s="15"/>
      <c r="F40" s="15"/>
      <c r="G40" s="15">
        <f t="shared" si="1"/>
        <v>38000</v>
      </c>
    </row>
    <row r="41" spans="1:7" ht="63.75">
      <c r="A41" s="61"/>
      <c r="B41" s="65" t="s">
        <v>405</v>
      </c>
      <c r="C41" s="15">
        <v>3181000</v>
      </c>
      <c r="D41" s="15">
        <v>3181000</v>
      </c>
      <c r="E41" s="15"/>
      <c r="F41" s="15"/>
      <c r="G41" s="15">
        <f t="shared" si="1"/>
        <v>3181000</v>
      </c>
    </row>
    <row r="42" spans="1:7" ht="12.75">
      <c r="A42" s="61"/>
      <c r="B42" s="65" t="s">
        <v>384</v>
      </c>
      <c r="C42" s="15">
        <v>80000</v>
      </c>
      <c r="D42" s="15">
        <v>80000</v>
      </c>
      <c r="E42" s="15"/>
      <c r="F42" s="15"/>
      <c r="G42" s="15">
        <f t="shared" si="1"/>
        <v>80000</v>
      </c>
    </row>
    <row r="43" spans="1:7" ht="12.75">
      <c r="A43" s="61"/>
      <c r="B43" s="65" t="s">
        <v>385</v>
      </c>
      <c r="C43" s="15">
        <v>85000</v>
      </c>
      <c r="D43" s="15">
        <v>5000</v>
      </c>
      <c r="E43" s="15"/>
      <c r="F43" s="15"/>
      <c r="G43" s="15">
        <f t="shared" si="1"/>
        <v>5000</v>
      </c>
    </row>
    <row r="44" spans="1:7" ht="12.75">
      <c r="A44" s="61"/>
      <c r="B44" s="96" t="s">
        <v>386</v>
      </c>
      <c r="C44" s="15">
        <v>560000</v>
      </c>
      <c r="D44" s="15">
        <v>560000</v>
      </c>
      <c r="E44" s="15"/>
      <c r="F44" s="15"/>
      <c r="G44" s="15">
        <v>560000</v>
      </c>
    </row>
    <row r="45" spans="1:7" ht="25.5">
      <c r="A45" s="61"/>
      <c r="B45" s="65" t="s">
        <v>402</v>
      </c>
      <c r="C45" s="15">
        <v>1600000</v>
      </c>
      <c r="D45" s="15">
        <v>5000</v>
      </c>
      <c r="E45" s="15"/>
      <c r="F45" s="15"/>
      <c r="G45" s="15">
        <f t="shared" si="1"/>
        <v>5000</v>
      </c>
    </row>
    <row r="46" spans="1:7" ht="25.5">
      <c r="A46" s="61"/>
      <c r="B46" s="65" t="s">
        <v>387</v>
      </c>
      <c r="C46" s="15">
        <v>800000</v>
      </c>
      <c r="D46" s="15">
        <v>5000</v>
      </c>
      <c r="E46" s="15"/>
      <c r="F46" s="15"/>
      <c r="G46" s="15">
        <f t="shared" si="1"/>
        <v>5000</v>
      </c>
    </row>
    <row r="47" spans="1:8" ht="51">
      <c r="A47" s="61"/>
      <c r="B47" s="65" t="s">
        <v>404</v>
      </c>
      <c r="C47" s="15">
        <v>3000000</v>
      </c>
      <c r="D47" s="15">
        <v>5000</v>
      </c>
      <c r="E47" s="15"/>
      <c r="F47" s="15"/>
      <c r="G47" s="15">
        <f t="shared" si="1"/>
        <v>5000</v>
      </c>
      <c r="H47" t="s">
        <v>360</v>
      </c>
    </row>
    <row r="48" spans="1:7" s="90" customFormat="1" ht="12.75">
      <c r="A48" s="88">
        <v>2</v>
      </c>
      <c r="B48" s="89" t="s">
        <v>356</v>
      </c>
      <c r="C48" s="87">
        <v>150000</v>
      </c>
      <c r="D48" s="87">
        <v>120000</v>
      </c>
      <c r="E48" s="87">
        <v>0</v>
      </c>
      <c r="F48" s="87">
        <v>0</v>
      </c>
      <c r="G48" s="87">
        <f t="shared" si="1"/>
        <v>120000</v>
      </c>
    </row>
    <row r="49" spans="1:7" s="90" customFormat="1" ht="25.5">
      <c r="A49" s="88">
        <v>3</v>
      </c>
      <c r="B49" s="89" t="s">
        <v>367</v>
      </c>
      <c r="C49" s="87">
        <v>13000</v>
      </c>
      <c r="D49" s="87">
        <v>13000</v>
      </c>
      <c r="E49" s="87"/>
      <c r="F49" s="87"/>
      <c r="G49" s="87">
        <f t="shared" si="1"/>
        <v>13000</v>
      </c>
    </row>
    <row r="50" spans="1:7" ht="12.75">
      <c r="A50" s="88">
        <v>4</v>
      </c>
      <c r="B50" s="71" t="s">
        <v>4</v>
      </c>
      <c r="C50" s="10">
        <v>1500000</v>
      </c>
      <c r="D50" s="10">
        <v>400000</v>
      </c>
      <c r="E50" s="15"/>
      <c r="F50" s="15"/>
      <c r="G50" s="87">
        <f t="shared" si="1"/>
        <v>400000</v>
      </c>
    </row>
    <row r="51" spans="1:7" ht="38.25">
      <c r="A51" s="95">
        <v>5</v>
      </c>
      <c r="B51" s="77" t="s">
        <v>401</v>
      </c>
      <c r="C51" s="78">
        <v>35000</v>
      </c>
      <c r="D51" s="78">
        <v>45000</v>
      </c>
      <c r="E51" s="92"/>
      <c r="F51" s="92"/>
      <c r="G51" s="92">
        <f t="shared" si="1"/>
        <v>45000</v>
      </c>
    </row>
    <row r="52" spans="1:7" ht="12.75">
      <c r="A52" s="109" t="s">
        <v>315</v>
      </c>
      <c r="B52" s="100" t="s">
        <v>319</v>
      </c>
      <c r="C52" s="43"/>
      <c r="D52" s="43">
        <f>SUM(D53:D55)</f>
        <v>235000</v>
      </c>
      <c r="E52" s="43">
        <f>SUM(E53:E55)</f>
        <v>0</v>
      </c>
      <c r="F52" s="43">
        <f>SUM(F53:F55)</f>
        <v>0</v>
      </c>
      <c r="G52" s="108">
        <f aca="true" t="shared" si="2" ref="G52:G62">SUM(D52-E52+F52)</f>
        <v>235000</v>
      </c>
    </row>
    <row r="53" spans="1:7" ht="38.25">
      <c r="A53" s="61">
        <v>1</v>
      </c>
      <c r="B53" s="65" t="s">
        <v>394</v>
      </c>
      <c r="C53" s="15">
        <v>140000</v>
      </c>
      <c r="D53" s="15">
        <v>140000</v>
      </c>
      <c r="E53" s="15"/>
      <c r="F53" s="15"/>
      <c r="G53" s="85">
        <f t="shared" si="2"/>
        <v>140000</v>
      </c>
    </row>
    <row r="54" spans="1:7" ht="38.25">
      <c r="A54" s="61" t="s">
        <v>310</v>
      </c>
      <c r="B54" s="65" t="s">
        <v>395</v>
      </c>
      <c r="C54" s="15">
        <v>65000</v>
      </c>
      <c r="D54" s="15">
        <v>65000</v>
      </c>
      <c r="E54" s="15"/>
      <c r="F54" s="15"/>
      <c r="G54" s="85">
        <f t="shared" si="2"/>
        <v>65000</v>
      </c>
    </row>
    <row r="55" spans="1:7" ht="12.75">
      <c r="A55" s="69" t="s">
        <v>312</v>
      </c>
      <c r="B55" s="66" t="s">
        <v>357</v>
      </c>
      <c r="C55" s="13">
        <v>30000</v>
      </c>
      <c r="D55" s="13">
        <v>30000</v>
      </c>
      <c r="E55" s="13"/>
      <c r="F55" s="13">
        <v>0</v>
      </c>
      <c r="G55" s="84">
        <f t="shared" si="2"/>
        <v>30000</v>
      </c>
    </row>
    <row r="56" spans="1:7" ht="12.75">
      <c r="A56" s="101" t="s">
        <v>349</v>
      </c>
      <c r="B56" s="100" t="s">
        <v>364</v>
      </c>
      <c r="C56" s="43"/>
      <c r="D56" s="43">
        <f>SUM(D57:D57)</f>
        <v>45000</v>
      </c>
      <c r="E56" s="43">
        <f>SUM(E57:E57)</f>
        <v>0</v>
      </c>
      <c r="F56" s="43">
        <f>SUM(F57:F57)</f>
        <v>0</v>
      </c>
      <c r="G56" s="43">
        <f t="shared" si="2"/>
        <v>45000</v>
      </c>
    </row>
    <row r="57" spans="1:7" ht="12.75">
      <c r="A57" s="76" t="s">
        <v>311</v>
      </c>
      <c r="B57" s="66" t="s">
        <v>365</v>
      </c>
      <c r="C57" s="13">
        <v>45000</v>
      </c>
      <c r="D57" s="13">
        <v>45000</v>
      </c>
      <c r="E57" s="13"/>
      <c r="F57" s="13"/>
      <c r="G57" s="13">
        <f t="shared" si="2"/>
        <v>45000</v>
      </c>
    </row>
    <row r="58" spans="1:7" s="74" customFormat="1" ht="12.75">
      <c r="A58" s="79" t="s">
        <v>362</v>
      </c>
      <c r="B58" s="67" t="s">
        <v>5</v>
      </c>
      <c r="C58" s="6"/>
      <c r="D58" s="6">
        <f>SUM(D59:D60)</f>
        <v>1560000</v>
      </c>
      <c r="E58" s="6">
        <f>SUM(E59:E60)</f>
        <v>0</v>
      </c>
      <c r="F58" s="6">
        <f>SUM(F59:F60)</f>
        <v>465000</v>
      </c>
      <c r="G58" s="6">
        <f t="shared" si="2"/>
        <v>2025000</v>
      </c>
    </row>
    <row r="59" spans="1:7" ht="12.75">
      <c r="A59" s="75" t="s">
        <v>311</v>
      </c>
      <c r="B59" s="65" t="s">
        <v>344</v>
      </c>
      <c r="C59" s="15">
        <v>1500000</v>
      </c>
      <c r="D59" s="15">
        <v>1500000</v>
      </c>
      <c r="E59" s="15"/>
      <c r="F59" s="15">
        <v>465000</v>
      </c>
      <c r="G59" s="85">
        <f t="shared" si="2"/>
        <v>1965000</v>
      </c>
    </row>
    <row r="60" spans="1:7" ht="12.75">
      <c r="A60" s="76" t="s">
        <v>310</v>
      </c>
      <c r="B60" s="66" t="s">
        <v>345</v>
      </c>
      <c r="C60" s="13">
        <v>1500000</v>
      </c>
      <c r="D60" s="13">
        <v>60000</v>
      </c>
      <c r="E60" s="13"/>
      <c r="F60" s="13"/>
      <c r="G60" s="84">
        <f t="shared" si="2"/>
        <v>60000</v>
      </c>
    </row>
    <row r="61" spans="1:7" s="74" customFormat="1" ht="25.5">
      <c r="A61" s="68" t="s">
        <v>351</v>
      </c>
      <c r="B61" s="67" t="s">
        <v>137</v>
      </c>
      <c r="C61" s="6"/>
      <c r="D61" s="6">
        <f>SUM(D62)</f>
        <v>10000</v>
      </c>
      <c r="E61" s="6">
        <f>SUM(E62)</f>
        <v>0</v>
      </c>
      <c r="F61" s="6">
        <f>SUM(F62)</f>
        <v>0</v>
      </c>
      <c r="G61" s="6">
        <f t="shared" si="2"/>
        <v>10000</v>
      </c>
    </row>
    <row r="62" spans="1:7" ht="12.75">
      <c r="A62" s="75" t="s">
        <v>311</v>
      </c>
      <c r="B62" s="65" t="s">
        <v>348</v>
      </c>
      <c r="C62" s="15">
        <v>2000000</v>
      </c>
      <c r="D62" s="15">
        <v>10000</v>
      </c>
      <c r="E62" s="15"/>
      <c r="F62" s="15"/>
      <c r="G62" s="15">
        <f t="shared" si="2"/>
        <v>10000</v>
      </c>
    </row>
    <row r="63" spans="1:7" ht="12.75">
      <c r="A63" s="79" t="s">
        <v>363</v>
      </c>
      <c r="B63" s="67" t="s">
        <v>350</v>
      </c>
      <c r="C63" s="6"/>
      <c r="D63" s="6">
        <f>SUM(D64:D65)</f>
        <v>110000</v>
      </c>
      <c r="E63" s="98">
        <f>SUM(E64)</f>
        <v>0</v>
      </c>
      <c r="F63" s="6">
        <f>SUM(F64+F65)</f>
        <v>0</v>
      </c>
      <c r="G63" s="6">
        <f>SUM(G64+G65)</f>
        <v>110000</v>
      </c>
    </row>
    <row r="64" spans="1:7" ht="12.75">
      <c r="A64" s="75" t="s">
        <v>311</v>
      </c>
      <c r="B64" s="65" t="s">
        <v>352</v>
      </c>
      <c r="C64" s="15"/>
      <c r="D64" s="15">
        <v>10000</v>
      </c>
      <c r="E64" s="97"/>
      <c r="F64" s="15"/>
      <c r="G64" s="15">
        <f>SUM(D64-E64+F64)</f>
        <v>10000</v>
      </c>
    </row>
    <row r="65" spans="1:7" ht="12.75">
      <c r="A65" s="45" t="s">
        <v>310</v>
      </c>
      <c r="B65" s="99" t="s">
        <v>393</v>
      </c>
      <c r="C65" s="25"/>
      <c r="D65" s="25">
        <v>100000</v>
      </c>
      <c r="E65" s="107"/>
      <c r="F65" s="25"/>
      <c r="G65" s="13">
        <f>SUM(D65-E65+F65)</f>
        <v>100000</v>
      </c>
    </row>
  </sheetData>
  <mergeCells count="1">
    <mergeCell ref="A6:C6"/>
  </mergeCells>
  <printOptions/>
  <pageMargins left="0.551181102362204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22"/>
  <sheetViews>
    <sheetView workbookViewId="0" topLeftCell="A1">
      <selection activeCell="E322" sqref="A1:E322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.75390625" style="0" customWidth="1"/>
    <col min="4" max="4" width="13.625" style="0" customWidth="1"/>
    <col min="5" max="5" width="49.25390625" style="0" customWidth="1"/>
  </cols>
  <sheetData>
    <row r="2" ht="12.75">
      <c r="E2" s="72" t="s">
        <v>340</v>
      </c>
    </row>
    <row r="3" ht="12.75">
      <c r="E3" s="72" t="s">
        <v>335</v>
      </c>
    </row>
    <row r="5" spans="1:5" ht="12.75">
      <c r="A5" s="110" t="s">
        <v>158</v>
      </c>
      <c r="B5" s="110"/>
      <c r="C5" s="110"/>
      <c r="D5" s="110"/>
      <c r="E5" s="110"/>
    </row>
    <row r="7" spans="1:5" ht="12.75">
      <c r="A7" s="2" t="s">
        <v>10</v>
      </c>
      <c r="B7" s="2" t="s">
        <v>11</v>
      </c>
      <c r="C7" s="2" t="s">
        <v>12</v>
      </c>
      <c r="D7" s="3" t="s">
        <v>13</v>
      </c>
      <c r="E7" s="4" t="s">
        <v>14</v>
      </c>
    </row>
    <row r="8" spans="1:5" ht="12.75">
      <c r="A8" s="5" t="s">
        <v>15</v>
      </c>
      <c r="B8" s="5"/>
      <c r="C8" s="5"/>
      <c r="D8" s="6">
        <v>32000</v>
      </c>
      <c r="E8" s="7" t="s">
        <v>2</v>
      </c>
    </row>
    <row r="9" spans="1:5" ht="12.75">
      <c r="A9" s="8"/>
      <c r="B9" s="9" t="s">
        <v>159</v>
      </c>
      <c r="C9" s="9"/>
      <c r="D9" s="10">
        <v>32000</v>
      </c>
      <c r="E9" s="11" t="s">
        <v>57</v>
      </c>
    </row>
    <row r="10" spans="1:5" ht="12.75" customHeight="1">
      <c r="A10" s="8"/>
      <c r="B10" s="9"/>
      <c r="C10" s="22" t="s">
        <v>160</v>
      </c>
      <c r="D10" s="17">
        <v>10000</v>
      </c>
      <c r="E10" s="21" t="s">
        <v>320</v>
      </c>
    </row>
    <row r="11" spans="1:5" ht="12.75">
      <c r="A11" s="8"/>
      <c r="B11" s="9"/>
      <c r="C11" s="22" t="s">
        <v>162</v>
      </c>
      <c r="D11" s="17">
        <v>20000</v>
      </c>
      <c r="E11" s="21" t="s">
        <v>321</v>
      </c>
    </row>
    <row r="12" spans="1:5" ht="12.75">
      <c r="A12" s="8"/>
      <c r="B12" s="9"/>
      <c r="C12" s="22" t="s">
        <v>164</v>
      </c>
      <c r="D12" s="17">
        <v>2000</v>
      </c>
      <c r="E12" s="21" t="s">
        <v>322</v>
      </c>
    </row>
    <row r="13" spans="1:5" ht="25.5">
      <c r="A13" s="5" t="s">
        <v>19</v>
      </c>
      <c r="B13" s="5"/>
      <c r="C13" s="5"/>
      <c r="D13" s="6">
        <v>810000</v>
      </c>
      <c r="E13" s="7" t="s">
        <v>20</v>
      </c>
    </row>
    <row r="14" spans="1:5" ht="12.75">
      <c r="A14" s="8"/>
      <c r="B14" s="9" t="s">
        <v>21</v>
      </c>
      <c r="C14" s="9"/>
      <c r="D14" s="10">
        <v>810000</v>
      </c>
      <c r="E14" s="11" t="s">
        <v>22</v>
      </c>
    </row>
    <row r="15" spans="1:5" ht="25.5">
      <c r="A15" s="8"/>
      <c r="B15" s="9"/>
      <c r="C15" s="34" t="s">
        <v>165</v>
      </c>
      <c r="D15" s="17">
        <v>2000</v>
      </c>
      <c r="E15" s="21" t="s">
        <v>166</v>
      </c>
    </row>
    <row r="16" spans="1:5" ht="12.75">
      <c r="A16" s="8"/>
      <c r="B16" s="9"/>
      <c r="C16" s="34" t="s">
        <v>167</v>
      </c>
      <c r="D16" s="17">
        <v>440</v>
      </c>
      <c r="E16" s="21" t="s">
        <v>168</v>
      </c>
    </row>
    <row r="17" spans="1:5" ht="12.75">
      <c r="A17" s="8"/>
      <c r="B17" s="9"/>
      <c r="C17" s="34" t="s">
        <v>169</v>
      </c>
      <c r="D17" s="17">
        <v>60</v>
      </c>
      <c r="E17" s="21" t="s">
        <v>170</v>
      </c>
    </row>
    <row r="18" spans="1:5" ht="12.75">
      <c r="A18" s="8"/>
      <c r="B18" s="9"/>
      <c r="C18" s="34" t="s">
        <v>160</v>
      </c>
      <c r="D18" s="17">
        <v>4500</v>
      </c>
      <c r="E18" s="21" t="s">
        <v>161</v>
      </c>
    </row>
    <row r="19" spans="1:5" ht="12.75">
      <c r="A19" s="8"/>
      <c r="B19" s="9"/>
      <c r="C19" s="35">
        <v>4260</v>
      </c>
      <c r="D19" s="17">
        <v>220000</v>
      </c>
      <c r="E19" s="21" t="s">
        <v>171</v>
      </c>
    </row>
    <row r="20" spans="1:5" ht="25.5">
      <c r="A20" s="8"/>
      <c r="B20" s="9"/>
      <c r="C20" s="22" t="s">
        <v>172</v>
      </c>
      <c r="D20" s="17">
        <v>550000</v>
      </c>
      <c r="E20" s="21" t="s">
        <v>323</v>
      </c>
    </row>
    <row r="21" spans="1:5" ht="12.75">
      <c r="A21" s="8"/>
      <c r="B21" s="8"/>
      <c r="C21" s="22" t="s">
        <v>162</v>
      </c>
      <c r="D21" s="17">
        <v>18000</v>
      </c>
      <c r="E21" s="21" t="s">
        <v>324</v>
      </c>
    </row>
    <row r="22" spans="1:5" ht="12.75">
      <c r="A22" s="12"/>
      <c r="B22" s="12"/>
      <c r="C22" s="36" t="s">
        <v>164</v>
      </c>
      <c r="D22" s="37">
        <v>15000</v>
      </c>
      <c r="E22" s="38" t="s">
        <v>325</v>
      </c>
    </row>
    <row r="23" spans="1:5" ht="12.75">
      <c r="A23" s="5" t="s">
        <v>174</v>
      </c>
      <c r="B23" s="5"/>
      <c r="C23" s="5"/>
      <c r="D23" s="6">
        <v>1120000</v>
      </c>
      <c r="E23" s="7" t="s">
        <v>3</v>
      </c>
    </row>
    <row r="24" spans="1:5" ht="12.75">
      <c r="A24" s="8"/>
      <c r="B24" s="9" t="s">
        <v>175</v>
      </c>
      <c r="C24" s="9"/>
      <c r="D24" s="10">
        <f>SUM(D25:D26)</f>
        <v>1120000</v>
      </c>
      <c r="E24" s="11" t="s">
        <v>176</v>
      </c>
    </row>
    <row r="25" spans="1:5" ht="12.75">
      <c r="A25" s="8"/>
      <c r="B25" s="8"/>
      <c r="C25" s="22" t="s">
        <v>172</v>
      </c>
      <c r="D25" s="17">
        <v>770000</v>
      </c>
      <c r="E25" s="21" t="s">
        <v>326</v>
      </c>
    </row>
    <row r="26" spans="1:5" ht="38.25">
      <c r="A26" s="12"/>
      <c r="B26" s="12"/>
      <c r="C26" s="36" t="s">
        <v>162</v>
      </c>
      <c r="D26" s="37">
        <v>350000</v>
      </c>
      <c r="E26" s="38" t="s">
        <v>177</v>
      </c>
    </row>
    <row r="27" spans="1:5" ht="12.75">
      <c r="A27" s="39" t="s">
        <v>27</v>
      </c>
      <c r="B27" s="9"/>
      <c r="C27" s="9"/>
      <c r="D27" s="40">
        <v>270000</v>
      </c>
      <c r="E27" s="41" t="s">
        <v>5</v>
      </c>
    </row>
    <row r="28" spans="1:5" ht="25.5">
      <c r="A28" s="39"/>
      <c r="B28" s="9" t="s">
        <v>178</v>
      </c>
      <c r="C28" s="9"/>
      <c r="D28" s="10"/>
      <c r="E28" s="11" t="s">
        <v>179</v>
      </c>
    </row>
    <row r="29" spans="1:5" ht="12.75">
      <c r="A29" s="39"/>
      <c r="B29" s="42"/>
      <c r="C29" s="22"/>
      <c r="D29" s="17"/>
      <c r="E29" s="21"/>
    </row>
    <row r="30" spans="1:5" ht="12.75">
      <c r="A30" s="8"/>
      <c r="B30" s="9" t="s">
        <v>28</v>
      </c>
      <c r="C30" s="9"/>
      <c r="D30" s="10">
        <f>SUM(D31:D33)</f>
        <v>20000</v>
      </c>
      <c r="E30" s="11" t="s">
        <v>29</v>
      </c>
    </row>
    <row r="31" spans="1:5" ht="25.5">
      <c r="A31" s="8"/>
      <c r="B31" s="8"/>
      <c r="C31" s="8" t="s">
        <v>165</v>
      </c>
      <c r="D31" s="15">
        <v>8000</v>
      </c>
      <c r="E31" s="16" t="s">
        <v>180</v>
      </c>
    </row>
    <row r="32" spans="1:5" ht="12.75">
      <c r="A32" s="8"/>
      <c r="B32" s="8"/>
      <c r="C32" s="8" t="s">
        <v>162</v>
      </c>
      <c r="D32" s="15">
        <v>10000</v>
      </c>
      <c r="E32" s="16" t="s">
        <v>341</v>
      </c>
    </row>
    <row r="33" spans="1:5" ht="12.75">
      <c r="A33" s="8"/>
      <c r="B33" s="8"/>
      <c r="C33" s="8" t="s">
        <v>164</v>
      </c>
      <c r="D33" s="15">
        <v>2000</v>
      </c>
      <c r="E33" s="16" t="s">
        <v>181</v>
      </c>
    </row>
    <row r="34" spans="1:5" ht="12.75">
      <c r="A34" s="8"/>
      <c r="B34" s="9" t="s">
        <v>182</v>
      </c>
      <c r="C34" s="9"/>
      <c r="D34" s="10">
        <v>250000</v>
      </c>
      <c r="E34" s="11" t="s">
        <v>327</v>
      </c>
    </row>
    <row r="35" spans="1:5" ht="12.75">
      <c r="A35" s="8"/>
      <c r="B35" s="8"/>
      <c r="C35" s="8" t="s">
        <v>183</v>
      </c>
      <c r="D35" s="15">
        <v>100000</v>
      </c>
      <c r="E35" s="16" t="s">
        <v>171</v>
      </c>
    </row>
    <row r="36" spans="1:5" ht="12.75">
      <c r="A36" s="8"/>
      <c r="B36" s="8"/>
      <c r="C36" s="8" t="s">
        <v>172</v>
      </c>
      <c r="D36" s="15">
        <v>50000</v>
      </c>
      <c r="E36" s="16" t="s">
        <v>184</v>
      </c>
    </row>
    <row r="37" spans="1:5" ht="12.75">
      <c r="A37" s="12"/>
      <c r="B37" s="12"/>
      <c r="C37" s="12" t="s">
        <v>162</v>
      </c>
      <c r="D37" s="13">
        <v>100000</v>
      </c>
      <c r="E37" s="14" t="s">
        <v>328</v>
      </c>
    </row>
    <row r="38" spans="1:5" ht="12.75">
      <c r="A38" s="39" t="s">
        <v>185</v>
      </c>
      <c r="B38" s="39"/>
      <c r="C38" s="39"/>
      <c r="D38" s="43">
        <v>250000</v>
      </c>
      <c r="E38" s="44" t="s">
        <v>186</v>
      </c>
    </row>
    <row r="39" spans="1:5" ht="12.75">
      <c r="A39" s="8"/>
      <c r="B39" s="9" t="s">
        <v>187</v>
      </c>
      <c r="C39" s="9"/>
      <c r="D39" s="10">
        <v>200000</v>
      </c>
      <c r="E39" s="11" t="s">
        <v>188</v>
      </c>
    </row>
    <row r="40" spans="1:5" ht="12.75">
      <c r="A40" s="8"/>
      <c r="B40" s="8"/>
      <c r="C40" s="8" t="s">
        <v>162</v>
      </c>
      <c r="D40" s="15">
        <v>200000</v>
      </c>
      <c r="E40" s="16" t="s">
        <v>163</v>
      </c>
    </row>
    <row r="41" spans="1:5" ht="12.75">
      <c r="A41" s="9"/>
      <c r="B41" s="9" t="s">
        <v>189</v>
      </c>
      <c r="C41" s="9"/>
      <c r="D41" s="10">
        <v>50000</v>
      </c>
      <c r="E41" s="11" t="s">
        <v>190</v>
      </c>
    </row>
    <row r="42" spans="1:5" ht="12.75">
      <c r="A42" s="8"/>
      <c r="B42" s="8"/>
      <c r="C42" s="8" t="s">
        <v>162</v>
      </c>
      <c r="D42" s="15">
        <v>50000</v>
      </c>
      <c r="E42" s="16" t="s">
        <v>163</v>
      </c>
    </row>
    <row r="43" spans="1:5" ht="12.75">
      <c r="A43" s="5" t="s">
        <v>191</v>
      </c>
      <c r="B43" s="5"/>
      <c r="C43" s="5"/>
      <c r="D43" s="6"/>
      <c r="E43" s="7" t="s">
        <v>192</v>
      </c>
    </row>
    <row r="44" spans="1:5" ht="12.75">
      <c r="A44" s="39"/>
      <c r="B44" s="39"/>
      <c r="C44" s="39"/>
      <c r="D44" s="43"/>
      <c r="E44" s="44"/>
    </row>
    <row r="45" spans="1:5" ht="12.75">
      <c r="A45" s="45"/>
      <c r="B45" s="45"/>
      <c r="C45" s="45"/>
      <c r="D45" s="45"/>
      <c r="E45" s="45"/>
    </row>
    <row r="46" spans="1:5" ht="12.75">
      <c r="A46" s="39" t="s">
        <v>39</v>
      </c>
      <c r="B46" s="39"/>
      <c r="C46" s="39"/>
      <c r="D46" s="43">
        <v>4805617</v>
      </c>
      <c r="E46" s="44" t="s">
        <v>40</v>
      </c>
    </row>
    <row r="47" spans="1:5" ht="12.75">
      <c r="A47" s="8"/>
      <c r="B47" s="9" t="s">
        <v>41</v>
      </c>
      <c r="C47" s="9"/>
      <c r="D47" s="10">
        <f>SUM(D48:D51)</f>
        <v>106113</v>
      </c>
      <c r="E47" s="11" t="s">
        <v>193</v>
      </c>
    </row>
    <row r="48" spans="1:5" ht="12.75">
      <c r="A48" s="8"/>
      <c r="B48" s="9"/>
      <c r="C48" s="22" t="s">
        <v>194</v>
      </c>
      <c r="D48" s="17">
        <v>82200</v>
      </c>
      <c r="E48" s="21" t="s">
        <v>195</v>
      </c>
    </row>
    <row r="49" spans="1:5" ht="12.75">
      <c r="A49" s="8"/>
      <c r="B49" s="9"/>
      <c r="C49" s="22" t="s">
        <v>196</v>
      </c>
      <c r="D49" s="17">
        <v>7208</v>
      </c>
      <c r="E49" s="21" t="s">
        <v>197</v>
      </c>
    </row>
    <row r="50" spans="1:5" ht="12.75">
      <c r="A50" s="12"/>
      <c r="B50" s="73"/>
      <c r="C50" s="36" t="s">
        <v>167</v>
      </c>
      <c r="D50" s="37">
        <v>14605</v>
      </c>
      <c r="E50" s="38" t="s">
        <v>168</v>
      </c>
    </row>
    <row r="51" spans="1:5" ht="12.75">
      <c r="A51" s="18"/>
      <c r="B51" s="18"/>
      <c r="C51" s="46" t="s">
        <v>169</v>
      </c>
      <c r="D51" s="47">
        <v>2100</v>
      </c>
      <c r="E51" s="48" t="s">
        <v>170</v>
      </c>
    </row>
    <row r="52" spans="1:5" ht="12.75">
      <c r="A52" s="8"/>
      <c r="B52" s="9" t="s">
        <v>45</v>
      </c>
      <c r="C52" s="9"/>
      <c r="D52" s="10">
        <f>SUM(D53:D56)</f>
        <v>90504</v>
      </c>
      <c r="E52" s="11" t="s">
        <v>46</v>
      </c>
    </row>
    <row r="53" spans="1:5" ht="12.75">
      <c r="A53" s="8"/>
      <c r="B53" s="9"/>
      <c r="C53" s="22" t="s">
        <v>194</v>
      </c>
      <c r="D53" s="17">
        <v>69600</v>
      </c>
      <c r="E53" s="21" t="s">
        <v>195</v>
      </c>
    </row>
    <row r="54" spans="1:5" ht="12.75">
      <c r="A54" s="8"/>
      <c r="B54" s="9"/>
      <c r="C54" s="22" t="s">
        <v>196</v>
      </c>
      <c r="D54" s="17">
        <v>6642</v>
      </c>
      <c r="E54" s="21" t="s">
        <v>197</v>
      </c>
    </row>
    <row r="55" spans="1:5" ht="12.75">
      <c r="A55" s="8"/>
      <c r="B55" s="9"/>
      <c r="C55" s="22" t="s">
        <v>167</v>
      </c>
      <c r="D55" s="17">
        <v>12480</v>
      </c>
      <c r="E55" s="21" t="s">
        <v>168</v>
      </c>
    </row>
    <row r="56" spans="1:5" ht="12.75">
      <c r="A56" s="8"/>
      <c r="B56" s="8"/>
      <c r="C56" s="22" t="s">
        <v>169</v>
      </c>
      <c r="D56" s="17">
        <v>1782</v>
      </c>
      <c r="E56" s="21" t="s">
        <v>170</v>
      </c>
    </row>
    <row r="57" spans="1:5" ht="12.75">
      <c r="A57" s="8"/>
      <c r="B57" s="9" t="s">
        <v>198</v>
      </c>
      <c r="C57" s="9"/>
      <c r="D57" s="10">
        <f>SUM(D58:D61)</f>
        <v>170000</v>
      </c>
      <c r="E57" s="11" t="s">
        <v>199</v>
      </c>
    </row>
    <row r="58" spans="1:5" ht="12.75">
      <c r="A58" s="8"/>
      <c r="B58" s="8"/>
      <c r="C58" s="22" t="s">
        <v>165</v>
      </c>
      <c r="D58" s="17">
        <v>120000</v>
      </c>
      <c r="E58" s="21" t="s">
        <v>200</v>
      </c>
    </row>
    <row r="59" spans="1:5" ht="12.75">
      <c r="A59" s="8"/>
      <c r="B59" s="8"/>
      <c r="C59" s="22" t="s">
        <v>160</v>
      </c>
      <c r="D59" s="17">
        <v>30000</v>
      </c>
      <c r="E59" s="21" t="s">
        <v>201</v>
      </c>
    </row>
    <row r="60" spans="1:5" ht="12.75">
      <c r="A60" s="8"/>
      <c r="B60" s="8"/>
      <c r="C60" s="22" t="s">
        <v>162</v>
      </c>
      <c r="D60" s="17">
        <v>15000</v>
      </c>
      <c r="E60" s="21" t="s">
        <v>163</v>
      </c>
    </row>
    <row r="61" spans="1:5" ht="12.75">
      <c r="A61" s="8"/>
      <c r="B61" s="8"/>
      <c r="C61" s="22" t="s">
        <v>202</v>
      </c>
      <c r="D61" s="17">
        <v>5000</v>
      </c>
      <c r="E61" s="21" t="s">
        <v>203</v>
      </c>
    </row>
    <row r="62" spans="1:5" ht="12.75">
      <c r="A62" s="8"/>
      <c r="B62" s="9" t="s">
        <v>49</v>
      </c>
      <c r="C62" s="9"/>
      <c r="D62" s="10">
        <v>4220000</v>
      </c>
      <c r="E62" s="11" t="s">
        <v>50</v>
      </c>
    </row>
    <row r="63" spans="1:5" ht="38.25">
      <c r="A63" s="8"/>
      <c r="B63" s="9"/>
      <c r="C63" s="22" t="s">
        <v>204</v>
      </c>
      <c r="D63" s="17">
        <v>3000</v>
      </c>
      <c r="E63" s="21" t="s">
        <v>205</v>
      </c>
    </row>
    <row r="64" spans="1:5" ht="25.5">
      <c r="A64" s="8"/>
      <c r="B64" s="9"/>
      <c r="C64" s="22" t="s">
        <v>165</v>
      </c>
      <c r="D64" s="17">
        <v>60000</v>
      </c>
      <c r="E64" s="21" t="s">
        <v>180</v>
      </c>
    </row>
    <row r="65" spans="1:5" ht="12.75">
      <c r="A65" s="8"/>
      <c r="B65" s="9"/>
      <c r="C65" s="22" t="s">
        <v>194</v>
      </c>
      <c r="D65" s="17">
        <v>2470000</v>
      </c>
      <c r="E65" s="21" t="s">
        <v>195</v>
      </c>
    </row>
    <row r="66" spans="1:5" ht="12.75">
      <c r="A66" s="8"/>
      <c r="B66" s="9"/>
      <c r="C66" s="22" t="s">
        <v>196</v>
      </c>
      <c r="D66" s="17">
        <v>190000</v>
      </c>
      <c r="E66" s="21" t="s">
        <v>197</v>
      </c>
    </row>
    <row r="67" spans="1:5" ht="25.5">
      <c r="A67" s="8"/>
      <c r="B67" s="9"/>
      <c r="C67" s="22" t="s">
        <v>206</v>
      </c>
      <c r="D67" s="17">
        <v>50000</v>
      </c>
      <c r="E67" s="21" t="s">
        <v>207</v>
      </c>
    </row>
    <row r="68" spans="1:5" ht="12.75">
      <c r="A68" s="8"/>
      <c r="B68" s="9"/>
      <c r="C68" s="22" t="s">
        <v>167</v>
      </c>
      <c r="D68" s="17">
        <v>480000</v>
      </c>
      <c r="E68" s="21" t="s">
        <v>168</v>
      </c>
    </row>
    <row r="69" spans="1:5" ht="12.75">
      <c r="A69" s="8"/>
      <c r="B69" s="9"/>
      <c r="C69" s="22" t="s">
        <v>169</v>
      </c>
      <c r="D69" s="17">
        <v>65000</v>
      </c>
      <c r="E69" s="21" t="s">
        <v>170</v>
      </c>
    </row>
    <row r="70" spans="1:5" ht="25.5">
      <c r="A70" s="8"/>
      <c r="B70" s="9"/>
      <c r="C70" s="22" t="s">
        <v>208</v>
      </c>
      <c r="D70" s="17">
        <v>24000</v>
      </c>
      <c r="E70" s="21" t="s">
        <v>209</v>
      </c>
    </row>
    <row r="71" spans="1:5" ht="12.75">
      <c r="A71" s="8"/>
      <c r="B71" s="9"/>
      <c r="C71" s="22" t="s">
        <v>160</v>
      </c>
      <c r="D71" s="17">
        <v>210000</v>
      </c>
      <c r="E71" s="21" t="s">
        <v>201</v>
      </c>
    </row>
    <row r="72" spans="1:5" ht="12.75">
      <c r="A72" s="8"/>
      <c r="B72" s="9"/>
      <c r="C72" s="22" t="s">
        <v>183</v>
      </c>
      <c r="D72" s="17">
        <v>70000</v>
      </c>
      <c r="E72" s="21" t="s">
        <v>171</v>
      </c>
    </row>
    <row r="73" spans="1:5" ht="12.75">
      <c r="A73" s="8"/>
      <c r="B73" s="8"/>
      <c r="C73" s="22" t="s">
        <v>172</v>
      </c>
      <c r="D73" s="17">
        <v>100000</v>
      </c>
      <c r="E73" s="21" t="s">
        <v>329</v>
      </c>
    </row>
    <row r="74" spans="1:5" ht="38.25">
      <c r="A74" s="8"/>
      <c r="B74" s="8"/>
      <c r="C74" s="22" t="s">
        <v>162</v>
      </c>
      <c r="D74" s="17">
        <v>375000</v>
      </c>
      <c r="E74" s="21" t="s">
        <v>210</v>
      </c>
    </row>
    <row r="75" spans="1:5" ht="12.75">
      <c r="A75" s="8"/>
      <c r="B75" s="8"/>
      <c r="C75" s="22" t="s">
        <v>202</v>
      </c>
      <c r="D75" s="17">
        <v>50000</v>
      </c>
      <c r="E75" s="21" t="s">
        <v>211</v>
      </c>
    </row>
    <row r="76" spans="1:5" ht="12.75">
      <c r="A76" s="8"/>
      <c r="B76" s="8"/>
      <c r="C76" s="22" t="s">
        <v>164</v>
      </c>
      <c r="D76" s="17">
        <v>23000</v>
      </c>
      <c r="E76" s="21" t="s">
        <v>342</v>
      </c>
    </row>
    <row r="77" spans="1:5" ht="12.75">
      <c r="A77" s="8"/>
      <c r="B77" s="8"/>
      <c r="C77" s="22" t="s">
        <v>212</v>
      </c>
      <c r="D77" s="17">
        <v>50000</v>
      </c>
      <c r="E77" s="21" t="s">
        <v>213</v>
      </c>
    </row>
    <row r="78" spans="1:5" ht="12.75">
      <c r="A78" s="8"/>
      <c r="B78" s="9" t="s">
        <v>214</v>
      </c>
      <c r="C78" s="9"/>
      <c r="D78" s="10">
        <v>1000</v>
      </c>
      <c r="E78" s="11" t="s">
        <v>215</v>
      </c>
    </row>
    <row r="79" spans="1:5" ht="12.75">
      <c r="A79" s="8"/>
      <c r="B79" s="22"/>
      <c r="C79" s="22" t="s">
        <v>160</v>
      </c>
      <c r="D79" s="17">
        <v>1000</v>
      </c>
      <c r="E79" s="21" t="s">
        <v>201</v>
      </c>
    </row>
    <row r="80" spans="1:5" ht="12.75">
      <c r="A80" s="8"/>
      <c r="B80" s="9" t="s">
        <v>56</v>
      </c>
      <c r="C80" s="9"/>
      <c r="D80" s="10">
        <v>218000</v>
      </c>
      <c r="E80" s="11" t="s">
        <v>57</v>
      </c>
    </row>
    <row r="81" spans="1:5" ht="12.75">
      <c r="A81" s="8"/>
      <c r="B81" s="9"/>
      <c r="C81" s="22" t="s">
        <v>165</v>
      </c>
      <c r="D81" s="17">
        <v>66000</v>
      </c>
      <c r="E81" s="21" t="s">
        <v>216</v>
      </c>
    </row>
    <row r="82" spans="1:5" ht="12.75">
      <c r="A82" s="8"/>
      <c r="B82" s="9"/>
      <c r="C82" s="22" t="s">
        <v>167</v>
      </c>
      <c r="D82" s="17">
        <v>3500</v>
      </c>
      <c r="E82" s="21" t="s">
        <v>217</v>
      </c>
    </row>
    <row r="83" spans="1:5" ht="12.75">
      <c r="A83" s="8"/>
      <c r="B83" s="9"/>
      <c r="C83" s="22" t="s">
        <v>169</v>
      </c>
      <c r="D83" s="17">
        <v>500</v>
      </c>
      <c r="E83" s="21" t="s">
        <v>218</v>
      </c>
    </row>
    <row r="84" spans="1:5" ht="12.75" customHeight="1">
      <c r="A84" s="8"/>
      <c r="B84" s="9"/>
      <c r="C84" s="22" t="s">
        <v>160</v>
      </c>
      <c r="D84" s="17">
        <v>20000</v>
      </c>
      <c r="E84" s="21" t="s">
        <v>316</v>
      </c>
    </row>
    <row r="85" spans="1:5" ht="12.75">
      <c r="A85" s="8"/>
      <c r="B85" s="9"/>
      <c r="C85" s="22" t="s">
        <v>183</v>
      </c>
      <c r="D85" s="17">
        <v>12000</v>
      </c>
      <c r="E85" s="21" t="s">
        <v>219</v>
      </c>
    </row>
    <row r="86" spans="1:5" ht="12.75">
      <c r="A86" s="8"/>
      <c r="B86" s="8"/>
      <c r="C86" s="22" t="s">
        <v>172</v>
      </c>
      <c r="D86" s="17">
        <v>20000</v>
      </c>
      <c r="E86" s="21" t="s">
        <v>220</v>
      </c>
    </row>
    <row r="87" spans="1:5" ht="12.75">
      <c r="A87" s="8"/>
      <c r="B87" s="8"/>
      <c r="C87" s="22" t="s">
        <v>162</v>
      </c>
      <c r="D87" s="17">
        <v>94000</v>
      </c>
      <c r="E87" s="21" t="s">
        <v>330</v>
      </c>
    </row>
    <row r="88" spans="1:5" ht="12.75">
      <c r="A88" s="12"/>
      <c r="B88" s="12"/>
      <c r="C88" s="36" t="s">
        <v>164</v>
      </c>
      <c r="D88" s="37">
        <v>2000</v>
      </c>
      <c r="E88" s="38" t="s">
        <v>221</v>
      </c>
    </row>
    <row r="89" spans="1:5" ht="38.25">
      <c r="A89" s="5" t="s">
        <v>62</v>
      </c>
      <c r="B89" s="5"/>
      <c r="C89" s="5"/>
      <c r="D89" s="6">
        <v>2652</v>
      </c>
      <c r="E89" s="7" t="s">
        <v>63</v>
      </c>
    </row>
    <row r="90" spans="1:5" ht="12.75">
      <c r="A90" s="8"/>
      <c r="B90" s="9" t="s">
        <v>64</v>
      </c>
      <c r="C90" s="9"/>
      <c r="D90" s="10">
        <f>SUM(D91:D93)</f>
        <v>2652</v>
      </c>
      <c r="E90" s="11" t="s">
        <v>222</v>
      </c>
    </row>
    <row r="91" spans="1:5" ht="12.75">
      <c r="A91" s="8"/>
      <c r="B91" s="9"/>
      <c r="C91" s="22" t="s">
        <v>165</v>
      </c>
      <c r="D91" s="17">
        <v>2204</v>
      </c>
      <c r="E91" s="21" t="s">
        <v>223</v>
      </c>
    </row>
    <row r="92" spans="1:5" ht="12.75">
      <c r="A92" s="8"/>
      <c r="B92" s="9"/>
      <c r="C92" s="22" t="s">
        <v>167</v>
      </c>
      <c r="D92" s="17">
        <v>394</v>
      </c>
      <c r="E92" s="21" t="s">
        <v>168</v>
      </c>
    </row>
    <row r="93" spans="1:5" ht="12.75">
      <c r="A93" s="12"/>
      <c r="B93" s="12"/>
      <c r="C93" s="36" t="s">
        <v>169</v>
      </c>
      <c r="D93" s="37">
        <v>54</v>
      </c>
      <c r="E93" s="38" t="s">
        <v>170</v>
      </c>
    </row>
    <row r="94" spans="1:5" ht="25.5">
      <c r="A94" s="5" t="s">
        <v>224</v>
      </c>
      <c r="B94" s="5"/>
      <c r="C94" s="5"/>
      <c r="D94" s="6">
        <v>228000</v>
      </c>
      <c r="E94" s="7" t="s">
        <v>225</v>
      </c>
    </row>
    <row r="95" spans="1:5" ht="12.75">
      <c r="A95" s="8"/>
      <c r="B95" s="9" t="s">
        <v>226</v>
      </c>
      <c r="C95" s="9"/>
      <c r="D95" s="10">
        <v>50000</v>
      </c>
      <c r="E95" s="11" t="s">
        <v>227</v>
      </c>
    </row>
    <row r="96" spans="1:5" ht="12.75">
      <c r="A96" s="8"/>
      <c r="B96" s="8"/>
      <c r="C96" s="22" t="s">
        <v>165</v>
      </c>
      <c r="D96" s="15">
        <v>5000</v>
      </c>
      <c r="E96" s="16" t="s">
        <v>223</v>
      </c>
    </row>
    <row r="97" spans="1:5" ht="12.75">
      <c r="A97" s="12"/>
      <c r="B97" s="73"/>
      <c r="C97" s="36" t="s">
        <v>160</v>
      </c>
      <c r="D97" s="37">
        <v>5000</v>
      </c>
      <c r="E97" s="38" t="s">
        <v>201</v>
      </c>
    </row>
    <row r="98" spans="1:5" ht="12.75">
      <c r="A98" s="18"/>
      <c r="B98" s="18"/>
      <c r="C98" s="46" t="s">
        <v>172</v>
      </c>
      <c r="D98" s="19">
        <v>20000</v>
      </c>
      <c r="E98" s="20" t="s">
        <v>173</v>
      </c>
    </row>
    <row r="99" spans="1:5" ht="12.75">
      <c r="A99" s="8"/>
      <c r="B99" s="8"/>
      <c r="C99" s="22" t="s">
        <v>162</v>
      </c>
      <c r="D99" s="15">
        <v>20000</v>
      </c>
      <c r="E99" s="16" t="s">
        <v>163</v>
      </c>
    </row>
    <row r="100" spans="1:5" ht="12.75">
      <c r="A100" s="8"/>
      <c r="B100" s="9" t="s">
        <v>228</v>
      </c>
      <c r="C100" s="9"/>
      <c r="D100" s="10">
        <v>178000</v>
      </c>
      <c r="E100" s="11" t="s">
        <v>229</v>
      </c>
    </row>
    <row r="101" spans="1:5" ht="25.5">
      <c r="A101" s="8"/>
      <c r="B101" s="8"/>
      <c r="C101" s="22" t="s">
        <v>204</v>
      </c>
      <c r="D101" s="15">
        <v>32000</v>
      </c>
      <c r="E101" s="16" t="s">
        <v>230</v>
      </c>
    </row>
    <row r="102" spans="1:5" ht="12.75">
      <c r="A102" s="8"/>
      <c r="B102" s="8"/>
      <c r="C102" s="22" t="s">
        <v>160</v>
      </c>
      <c r="D102" s="15">
        <v>50000</v>
      </c>
      <c r="E102" s="16" t="s">
        <v>201</v>
      </c>
    </row>
    <row r="103" spans="1:5" ht="12.75">
      <c r="A103" s="8"/>
      <c r="B103" s="8"/>
      <c r="C103" s="22" t="s">
        <v>183</v>
      </c>
      <c r="D103" s="15">
        <v>18000</v>
      </c>
      <c r="E103" s="16" t="s">
        <v>171</v>
      </c>
    </row>
    <row r="104" spans="1:5" ht="12.75">
      <c r="A104" s="8"/>
      <c r="B104" s="9"/>
      <c r="C104" s="22" t="s">
        <v>172</v>
      </c>
      <c r="D104" s="17">
        <v>35000</v>
      </c>
      <c r="E104" s="21" t="s">
        <v>173</v>
      </c>
    </row>
    <row r="105" spans="1:5" ht="12.75">
      <c r="A105" s="8"/>
      <c r="B105" s="8"/>
      <c r="C105" s="22" t="s">
        <v>162</v>
      </c>
      <c r="D105" s="15">
        <v>30000</v>
      </c>
      <c r="E105" s="16" t="s">
        <v>163</v>
      </c>
    </row>
    <row r="106" spans="1:5" ht="12.75">
      <c r="A106" s="8"/>
      <c r="B106" s="8"/>
      <c r="C106" s="22" t="s">
        <v>202</v>
      </c>
      <c r="D106" s="15">
        <v>1000</v>
      </c>
      <c r="E106" s="16" t="s">
        <v>203</v>
      </c>
    </row>
    <row r="107" spans="1:5" ht="12.75">
      <c r="A107" s="8"/>
      <c r="B107" s="8"/>
      <c r="C107" s="22" t="s">
        <v>164</v>
      </c>
      <c r="D107" s="15">
        <v>12000</v>
      </c>
      <c r="E107" s="16" t="s">
        <v>342</v>
      </c>
    </row>
    <row r="108" spans="1:5" ht="12.75">
      <c r="A108" s="8"/>
      <c r="B108" s="9" t="s">
        <v>231</v>
      </c>
      <c r="C108" s="9"/>
      <c r="D108" s="10">
        <v>600</v>
      </c>
      <c r="E108" s="11" t="s">
        <v>232</v>
      </c>
    </row>
    <row r="109" spans="1:5" ht="12.75">
      <c r="A109" s="8"/>
      <c r="B109" s="8"/>
      <c r="C109" s="22" t="s">
        <v>165</v>
      </c>
      <c r="D109" s="15">
        <v>498</v>
      </c>
      <c r="E109" s="16" t="s">
        <v>223</v>
      </c>
    </row>
    <row r="110" spans="1:5" ht="12.75">
      <c r="A110" s="8"/>
      <c r="B110" s="8"/>
      <c r="C110" s="22" t="s">
        <v>167</v>
      </c>
      <c r="D110" s="15">
        <v>90</v>
      </c>
      <c r="E110" s="16" t="s">
        <v>168</v>
      </c>
    </row>
    <row r="111" spans="1:5" ht="12.75">
      <c r="A111" s="8"/>
      <c r="B111" s="8"/>
      <c r="C111" s="22" t="s">
        <v>169</v>
      </c>
      <c r="D111" s="15">
        <v>12</v>
      </c>
      <c r="E111" s="16" t="s">
        <v>170</v>
      </c>
    </row>
    <row r="112" spans="1:5" ht="12.75">
      <c r="A112" s="5" t="s">
        <v>233</v>
      </c>
      <c r="B112" s="5"/>
      <c r="C112" s="5"/>
      <c r="D112" s="6">
        <v>510000</v>
      </c>
      <c r="E112" s="7" t="s">
        <v>234</v>
      </c>
    </row>
    <row r="113" spans="1:5" ht="25.5">
      <c r="A113" s="8"/>
      <c r="B113" s="9" t="s">
        <v>235</v>
      </c>
      <c r="C113" s="9"/>
      <c r="D113" s="10">
        <v>510000</v>
      </c>
      <c r="E113" s="11" t="s">
        <v>236</v>
      </c>
    </row>
    <row r="114" spans="1:5" ht="12.75">
      <c r="A114" s="12"/>
      <c r="B114" s="12"/>
      <c r="C114" s="36" t="s">
        <v>237</v>
      </c>
      <c r="D114" s="13">
        <v>510000</v>
      </c>
      <c r="E114" s="14" t="s">
        <v>238</v>
      </c>
    </row>
    <row r="115" spans="1:5" ht="12.75">
      <c r="A115" s="39" t="s">
        <v>104</v>
      </c>
      <c r="B115" s="39"/>
      <c r="C115" s="39"/>
      <c r="D115" s="43">
        <v>2375631</v>
      </c>
      <c r="E115" s="44" t="s">
        <v>239</v>
      </c>
    </row>
    <row r="116" spans="1:5" ht="12.75">
      <c r="A116" s="8"/>
      <c r="B116" s="9" t="s">
        <v>110</v>
      </c>
      <c r="C116" s="9"/>
      <c r="D116" s="10">
        <v>1607549</v>
      </c>
      <c r="E116" s="11" t="s">
        <v>111</v>
      </c>
    </row>
    <row r="117" spans="1:5" ht="12.75">
      <c r="A117" s="8"/>
      <c r="B117" s="22"/>
      <c r="C117" s="22" t="s">
        <v>240</v>
      </c>
      <c r="D117" s="17">
        <v>1607549</v>
      </c>
      <c r="E117" s="21" t="s">
        <v>241</v>
      </c>
    </row>
    <row r="118" spans="1:5" ht="25.5">
      <c r="A118" s="8"/>
      <c r="B118" s="9" t="s">
        <v>242</v>
      </c>
      <c r="C118" s="9"/>
      <c r="D118" s="10">
        <v>768082</v>
      </c>
      <c r="E118" s="11" t="s">
        <v>331</v>
      </c>
    </row>
    <row r="119" spans="1:5" ht="12.75">
      <c r="A119" s="12"/>
      <c r="B119" s="12"/>
      <c r="C119" s="36"/>
      <c r="D119" s="13"/>
      <c r="E119" s="14"/>
    </row>
    <row r="120" spans="1:5" ht="12.75">
      <c r="A120" s="5" t="s">
        <v>118</v>
      </c>
      <c r="B120" s="5"/>
      <c r="C120" s="5"/>
      <c r="D120" s="6">
        <v>10124000</v>
      </c>
      <c r="E120" s="7" t="s">
        <v>6</v>
      </c>
    </row>
    <row r="121" spans="1:5" ht="12.75">
      <c r="A121" s="8"/>
      <c r="B121" s="9" t="s">
        <v>243</v>
      </c>
      <c r="C121" s="9"/>
      <c r="D121" s="10">
        <v>7500000</v>
      </c>
      <c r="E121" s="11" t="s">
        <v>244</v>
      </c>
    </row>
    <row r="122" spans="1:5" ht="12.75">
      <c r="A122" s="8"/>
      <c r="B122" s="22"/>
      <c r="C122" s="22" t="s">
        <v>204</v>
      </c>
      <c r="D122" s="17">
        <v>385000</v>
      </c>
      <c r="E122" s="21" t="s">
        <v>245</v>
      </c>
    </row>
    <row r="123" spans="1:5" ht="12.75">
      <c r="A123" s="8"/>
      <c r="B123" s="22"/>
      <c r="C123" s="22" t="s">
        <v>165</v>
      </c>
      <c r="D123" s="17">
        <v>14000</v>
      </c>
      <c r="E123" s="21" t="s">
        <v>246</v>
      </c>
    </row>
    <row r="124" spans="1:5" ht="12.75">
      <c r="A124" s="8"/>
      <c r="B124" s="22"/>
      <c r="C124" s="22" t="s">
        <v>247</v>
      </c>
      <c r="D124" s="17">
        <v>11000</v>
      </c>
      <c r="E124" s="21" t="s">
        <v>248</v>
      </c>
    </row>
    <row r="125" spans="1:5" ht="12.75">
      <c r="A125" s="8"/>
      <c r="B125" s="22"/>
      <c r="C125" s="22" t="s">
        <v>194</v>
      </c>
      <c r="D125" s="17">
        <v>4080000</v>
      </c>
      <c r="E125" s="21" t="s">
        <v>249</v>
      </c>
    </row>
    <row r="126" spans="1:5" ht="12.75">
      <c r="A126" s="8"/>
      <c r="B126" s="22"/>
      <c r="C126" s="22" t="s">
        <v>196</v>
      </c>
      <c r="D126" s="17">
        <v>340000</v>
      </c>
      <c r="E126" s="21" t="s">
        <v>197</v>
      </c>
    </row>
    <row r="127" spans="1:5" ht="12.75">
      <c r="A127" s="8"/>
      <c r="B127" s="22"/>
      <c r="C127" s="22" t="s">
        <v>167</v>
      </c>
      <c r="D127" s="17">
        <v>847000</v>
      </c>
      <c r="E127" s="42" t="s">
        <v>250</v>
      </c>
    </row>
    <row r="128" spans="1:5" ht="12.75">
      <c r="A128" s="8"/>
      <c r="B128" s="8"/>
      <c r="C128" s="22" t="s">
        <v>169</v>
      </c>
      <c r="D128" s="17">
        <v>118000</v>
      </c>
      <c r="E128" s="42" t="s">
        <v>170</v>
      </c>
    </row>
    <row r="129" spans="1:5" ht="12.75">
      <c r="A129" s="8"/>
      <c r="B129" s="8"/>
      <c r="C129" s="22" t="s">
        <v>160</v>
      </c>
      <c r="D129" s="17">
        <v>215000</v>
      </c>
      <c r="E129" s="21" t="s">
        <v>201</v>
      </c>
    </row>
    <row r="130" spans="1:5" ht="12.75">
      <c r="A130" s="39"/>
      <c r="B130" s="39"/>
      <c r="C130" s="22" t="s">
        <v>251</v>
      </c>
      <c r="D130" s="17">
        <v>35000</v>
      </c>
      <c r="E130" s="21" t="s">
        <v>252</v>
      </c>
    </row>
    <row r="131" spans="1:5" ht="12.75">
      <c r="A131" s="8"/>
      <c r="B131" s="9"/>
      <c r="C131" s="22" t="s">
        <v>253</v>
      </c>
      <c r="D131" s="17">
        <v>1000</v>
      </c>
      <c r="E131" s="21" t="s">
        <v>254</v>
      </c>
    </row>
    <row r="132" spans="1:5" ht="12.75">
      <c r="A132" s="8"/>
      <c r="B132" s="8"/>
      <c r="C132" s="22" t="s">
        <v>255</v>
      </c>
      <c r="D132" s="17">
        <v>50000</v>
      </c>
      <c r="E132" s="21" t="s">
        <v>256</v>
      </c>
    </row>
    <row r="133" spans="1:5" ht="12.75">
      <c r="A133" s="39"/>
      <c r="B133" s="39"/>
      <c r="C133" s="22" t="s">
        <v>183</v>
      </c>
      <c r="D133" s="17">
        <v>353000</v>
      </c>
      <c r="E133" s="21" t="s">
        <v>171</v>
      </c>
    </row>
    <row r="134" spans="1:5" ht="12.75">
      <c r="A134" s="9"/>
      <c r="B134" s="9"/>
      <c r="C134" s="22" t="s">
        <v>172</v>
      </c>
      <c r="D134" s="17">
        <v>462500</v>
      </c>
      <c r="E134" s="21" t="s">
        <v>332</v>
      </c>
    </row>
    <row r="135" spans="1:5" ht="12.75">
      <c r="A135" s="8"/>
      <c r="B135" s="8"/>
      <c r="C135" s="22" t="s">
        <v>257</v>
      </c>
      <c r="D135" s="17">
        <v>103500</v>
      </c>
      <c r="E135" s="21" t="s">
        <v>258</v>
      </c>
    </row>
    <row r="136" spans="1:5" ht="12.75">
      <c r="A136" s="8"/>
      <c r="B136" s="9"/>
      <c r="C136" s="22" t="s">
        <v>162</v>
      </c>
      <c r="D136" s="17">
        <v>182000</v>
      </c>
      <c r="E136" s="21" t="s">
        <v>163</v>
      </c>
    </row>
    <row r="137" spans="1:5" ht="12.75">
      <c r="A137" s="8"/>
      <c r="B137" s="8"/>
      <c r="C137" s="22" t="s">
        <v>202</v>
      </c>
      <c r="D137" s="17">
        <v>19000</v>
      </c>
      <c r="E137" s="21" t="s">
        <v>203</v>
      </c>
    </row>
    <row r="138" spans="1:5" ht="12.75">
      <c r="A138" s="8"/>
      <c r="B138" s="9"/>
      <c r="C138" s="22" t="s">
        <v>212</v>
      </c>
      <c r="D138" s="17">
        <v>285000</v>
      </c>
      <c r="E138" s="21" t="s">
        <v>259</v>
      </c>
    </row>
    <row r="139" spans="1:5" ht="12" customHeight="1">
      <c r="A139" s="8"/>
      <c r="B139" s="9" t="s">
        <v>119</v>
      </c>
      <c r="C139" s="9"/>
      <c r="D139" s="10">
        <v>578000</v>
      </c>
      <c r="E139" s="11" t="s">
        <v>260</v>
      </c>
    </row>
    <row r="140" spans="1:5" ht="12.75">
      <c r="A140" s="8"/>
      <c r="B140" s="22"/>
      <c r="C140" s="22" t="s">
        <v>204</v>
      </c>
      <c r="D140" s="17">
        <v>41740</v>
      </c>
      <c r="E140" s="21" t="s">
        <v>245</v>
      </c>
    </row>
    <row r="141" spans="1:5" ht="12.75">
      <c r="A141" s="8"/>
      <c r="B141" s="22"/>
      <c r="C141" s="22" t="s">
        <v>194</v>
      </c>
      <c r="D141" s="17">
        <v>361062</v>
      </c>
      <c r="E141" s="21" t="s">
        <v>249</v>
      </c>
    </row>
    <row r="142" spans="1:5" ht="12.75">
      <c r="A142" s="8"/>
      <c r="B142" s="22"/>
      <c r="C142" s="22" t="s">
        <v>196</v>
      </c>
      <c r="D142" s="17">
        <v>28578</v>
      </c>
      <c r="E142" s="21" t="s">
        <v>197</v>
      </c>
    </row>
    <row r="143" spans="1:5" ht="12.75">
      <c r="A143" s="8"/>
      <c r="B143" s="22"/>
      <c r="C143" s="22" t="s">
        <v>167</v>
      </c>
      <c r="D143" s="17">
        <v>76850</v>
      </c>
      <c r="E143" s="21" t="s">
        <v>250</v>
      </c>
    </row>
    <row r="144" spans="1:5" ht="12.75">
      <c r="A144" s="8"/>
      <c r="B144" s="22"/>
      <c r="C144" s="22" t="s">
        <v>169</v>
      </c>
      <c r="D144" s="17">
        <v>10950</v>
      </c>
      <c r="E144" s="21" t="s">
        <v>170</v>
      </c>
    </row>
    <row r="145" spans="1:5" ht="12.75">
      <c r="A145" s="8"/>
      <c r="B145" s="22"/>
      <c r="C145" s="22" t="s">
        <v>247</v>
      </c>
      <c r="D145" s="17">
        <v>1000</v>
      </c>
      <c r="E145" s="21" t="s">
        <v>248</v>
      </c>
    </row>
    <row r="146" spans="1:5" ht="12.75">
      <c r="A146" s="8"/>
      <c r="B146" s="22"/>
      <c r="C146" s="22" t="s">
        <v>160</v>
      </c>
      <c r="D146" s="17">
        <v>12500</v>
      </c>
      <c r="E146" s="21" t="s">
        <v>201</v>
      </c>
    </row>
    <row r="147" spans="1:5" ht="12.75">
      <c r="A147" s="8"/>
      <c r="B147" s="22"/>
      <c r="C147" s="22" t="s">
        <v>255</v>
      </c>
      <c r="D147" s="17">
        <v>3000</v>
      </c>
      <c r="E147" s="21" t="s">
        <v>261</v>
      </c>
    </row>
    <row r="148" spans="1:5" ht="12.75">
      <c r="A148" s="8"/>
      <c r="B148" s="22"/>
      <c r="C148" s="22" t="s">
        <v>183</v>
      </c>
      <c r="D148" s="17">
        <v>7000</v>
      </c>
      <c r="E148" s="21" t="s">
        <v>171</v>
      </c>
    </row>
    <row r="149" spans="1:5" ht="12.75">
      <c r="A149" s="8"/>
      <c r="B149" s="22"/>
      <c r="C149" s="22" t="s">
        <v>172</v>
      </c>
      <c r="D149" s="17">
        <v>3000</v>
      </c>
      <c r="E149" s="21" t="s">
        <v>184</v>
      </c>
    </row>
    <row r="150" spans="1:5" ht="12.75">
      <c r="A150" s="12"/>
      <c r="B150" s="36"/>
      <c r="C150" s="36" t="s">
        <v>162</v>
      </c>
      <c r="D150" s="37">
        <v>5500</v>
      </c>
      <c r="E150" s="38" t="s">
        <v>163</v>
      </c>
    </row>
    <row r="151" spans="1:5" ht="12.75">
      <c r="A151" s="18"/>
      <c r="B151" s="46"/>
      <c r="C151" s="46" t="s">
        <v>202</v>
      </c>
      <c r="D151" s="47">
        <v>500</v>
      </c>
      <c r="E151" s="48" t="s">
        <v>203</v>
      </c>
    </row>
    <row r="152" spans="1:5" ht="12.75">
      <c r="A152" s="8"/>
      <c r="B152" s="22"/>
      <c r="C152" s="22" t="s">
        <v>212</v>
      </c>
      <c r="D152" s="17">
        <v>26320</v>
      </c>
      <c r="E152" s="21" t="s">
        <v>259</v>
      </c>
    </row>
    <row r="153" spans="1:5" ht="12.75">
      <c r="A153" s="8"/>
      <c r="B153" s="9" t="s">
        <v>262</v>
      </c>
      <c r="C153" s="22"/>
      <c r="D153" s="10">
        <v>1790000</v>
      </c>
      <c r="E153" s="11" t="s">
        <v>263</v>
      </c>
    </row>
    <row r="154" spans="1:5" ht="12.75">
      <c r="A154" s="8"/>
      <c r="B154" s="22"/>
      <c r="C154" s="22" t="s">
        <v>204</v>
      </c>
      <c r="D154" s="49">
        <v>94400</v>
      </c>
      <c r="E154" s="21" t="s">
        <v>245</v>
      </c>
    </row>
    <row r="155" spans="1:5" ht="12.75">
      <c r="A155" s="8"/>
      <c r="B155" s="22"/>
      <c r="C155" s="22" t="s">
        <v>264</v>
      </c>
      <c r="D155" s="49">
        <v>3500</v>
      </c>
      <c r="E155" s="21" t="s">
        <v>248</v>
      </c>
    </row>
    <row r="156" spans="1:5" ht="12.75">
      <c r="A156" s="8"/>
      <c r="B156" s="22"/>
      <c r="C156" s="22" t="s">
        <v>194</v>
      </c>
      <c r="D156" s="49">
        <v>1200000</v>
      </c>
      <c r="E156" s="21" t="s">
        <v>249</v>
      </c>
    </row>
    <row r="157" spans="1:5" ht="12.75">
      <c r="A157" s="8"/>
      <c r="B157" s="22"/>
      <c r="C157" s="22" t="s">
        <v>196</v>
      </c>
      <c r="D157" s="49">
        <v>45100</v>
      </c>
      <c r="E157" s="21" t="s">
        <v>197</v>
      </c>
    </row>
    <row r="158" spans="1:5" ht="12.75">
      <c r="A158" s="8"/>
      <c r="B158" s="22"/>
      <c r="C158" s="22" t="s">
        <v>167</v>
      </c>
      <c r="D158" s="49">
        <v>240000</v>
      </c>
      <c r="E158" s="21" t="s">
        <v>250</v>
      </c>
    </row>
    <row r="159" spans="1:5" ht="12.75">
      <c r="A159" s="8"/>
      <c r="B159" s="22"/>
      <c r="C159" s="22" t="s">
        <v>169</v>
      </c>
      <c r="D159" s="49">
        <v>35000</v>
      </c>
      <c r="E159" s="21" t="s">
        <v>170</v>
      </c>
    </row>
    <row r="160" spans="1:5" ht="12.75">
      <c r="A160" s="8"/>
      <c r="B160" s="22"/>
      <c r="C160" s="22" t="s">
        <v>160</v>
      </c>
      <c r="D160" s="49">
        <v>20000</v>
      </c>
      <c r="E160" s="21" t="s">
        <v>201</v>
      </c>
    </row>
    <row r="161" spans="1:5" ht="12.75">
      <c r="A161" s="8"/>
      <c r="B161" s="22"/>
      <c r="C161" s="22" t="s">
        <v>255</v>
      </c>
      <c r="D161" s="49">
        <v>30000</v>
      </c>
      <c r="E161" s="21" t="s">
        <v>261</v>
      </c>
    </row>
    <row r="162" spans="1:5" ht="12.75">
      <c r="A162" s="8"/>
      <c r="B162" s="22"/>
      <c r="C162" s="22" t="s">
        <v>172</v>
      </c>
      <c r="D162" s="49">
        <v>4000</v>
      </c>
      <c r="E162" s="21" t="s">
        <v>184</v>
      </c>
    </row>
    <row r="163" spans="1:5" ht="12.75">
      <c r="A163" s="8"/>
      <c r="B163" s="22"/>
      <c r="C163" s="22" t="s">
        <v>162</v>
      </c>
      <c r="D163" s="49">
        <v>20000</v>
      </c>
      <c r="E163" s="21" t="s">
        <v>163</v>
      </c>
    </row>
    <row r="164" spans="1:5" ht="12.75">
      <c r="A164" s="8"/>
      <c r="B164" s="22"/>
      <c r="C164" s="22" t="s">
        <v>202</v>
      </c>
      <c r="D164" s="49">
        <v>2000</v>
      </c>
      <c r="E164" s="21" t="s">
        <v>203</v>
      </c>
    </row>
    <row r="165" spans="1:5" ht="12.75">
      <c r="A165" s="8"/>
      <c r="B165" s="22"/>
      <c r="C165" s="22" t="s">
        <v>212</v>
      </c>
      <c r="D165" s="49">
        <v>96000</v>
      </c>
      <c r="E165" s="21" t="s">
        <v>259</v>
      </c>
    </row>
    <row r="166" spans="1:5" ht="12.75">
      <c r="A166" s="8"/>
      <c r="B166" s="9" t="s">
        <v>265</v>
      </c>
      <c r="C166" s="22"/>
      <c r="D166" s="50">
        <v>230000</v>
      </c>
      <c r="E166" s="11" t="s">
        <v>266</v>
      </c>
    </row>
    <row r="167" spans="1:5" ht="12.75">
      <c r="A167" s="8"/>
      <c r="B167" s="22"/>
      <c r="C167" s="22" t="s">
        <v>162</v>
      </c>
      <c r="D167" s="49">
        <v>230000</v>
      </c>
      <c r="E167" s="21" t="s">
        <v>163</v>
      </c>
    </row>
    <row r="168" spans="1:5" ht="12.75">
      <c r="A168" s="8"/>
      <c r="B168" s="9" t="s">
        <v>267</v>
      </c>
      <c r="C168" s="22"/>
      <c r="D168" s="50">
        <v>24000</v>
      </c>
      <c r="E168" s="11" t="s">
        <v>268</v>
      </c>
    </row>
    <row r="169" spans="1:5" ht="12.75">
      <c r="A169" s="8"/>
      <c r="B169" s="22"/>
      <c r="C169" s="22" t="s">
        <v>165</v>
      </c>
      <c r="D169" s="49">
        <v>2000</v>
      </c>
      <c r="E169" s="21" t="s">
        <v>246</v>
      </c>
    </row>
    <row r="170" spans="1:5" ht="12.75">
      <c r="A170" s="8"/>
      <c r="B170" s="22"/>
      <c r="C170" s="22" t="s">
        <v>160</v>
      </c>
      <c r="D170" s="49">
        <v>22000</v>
      </c>
      <c r="E170" s="21" t="s">
        <v>201</v>
      </c>
    </row>
    <row r="171" spans="1:5" ht="12.75">
      <c r="A171" s="8"/>
      <c r="B171" s="9" t="s">
        <v>269</v>
      </c>
      <c r="C171" s="22"/>
      <c r="D171" s="50">
        <v>2000</v>
      </c>
      <c r="E171" s="11" t="s">
        <v>270</v>
      </c>
    </row>
    <row r="172" spans="1:5" ht="12.75">
      <c r="A172" s="8"/>
      <c r="B172" s="22"/>
      <c r="C172" s="22" t="s">
        <v>165</v>
      </c>
      <c r="D172" s="49">
        <v>2000</v>
      </c>
      <c r="E172" s="21" t="s">
        <v>246</v>
      </c>
    </row>
    <row r="173" spans="1:5" ht="12.75">
      <c r="A173" s="5" t="s">
        <v>271</v>
      </c>
      <c r="B173" s="46"/>
      <c r="C173" s="46"/>
      <c r="D173" s="6">
        <v>280000</v>
      </c>
      <c r="E173" s="51" t="s">
        <v>272</v>
      </c>
    </row>
    <row r="174" spans="1:5" ht="12.75">
      <c r="A174" s="8"/>
      <c r="B174" s="9" t="s">
        <v>273</v>
      </c>
      <c r="C174" s="22"/>
      <c r="D174" s="10">
        <v>280000</v>
      </c>
      <c r="E174" s="11" t="s">
        <v>274</v>
      </c>
    </row>
    <row r="175" spans="1:5" ht="12.75">
      <c r="A175" s="8"/>
      <c r="B175" s="22"/>
      <c r="C175" s="22" t="s">
        <v>275</v>
      </c>
      <c r="D175" s="17">
        <v>108000</v>
      </c>
      <c r="E175" s="21" t="s">
        <v>276</v>
      </c>
    </row>
    <row r="176" spans="1:5" ht="12.75">
      <c r="A176" s="8"/>
      <c r="B176" s="22"/>
      <c r="C176" s="22" t="s">
        <v>165</v>
      </c>
      <c r="D176" s="17">
        <v>47000</v>
      </c>
      <c r="E176" s="21" t="s">
        <v>246</v>
      </c>
    </row>
    <row r="177" spans="1:5" ht="12.75">
      <c r="A177" s="8"/>
      <c r="B177" s="22"/>
      <c r="C177" s="22" t="s">
        <v>167</v>
      </c>
      <c r="D177" s="17">
        <v>3500</v>
      </c>
      <c r="E177" s="21" t="s">
        <v>250</v>
      </c>
    </row>
    <row r="178" spans="1:5" ht="12.75">
      <c r="A178" s="8"/>
      <c r="B178" s="22"/>
      <c r="C178" s="22" t="s">
        <v>169</v>
      </c>
      <c r="D178" s="17">
        <v>500</v>
      </c>
      <c r="E178" s="21" t="s">
        <v>170</v>
      </c>
    </row>
    <row r="179" spans="1:5" ht="12.75">
      <c r="A179" s="8"/>
      <c r="B179" s="22"/>
      <c r="C179" s="22" t="s">
        <v>160</v>
      </c>
      <c r="D179" s="17">
        <v>40000</v>
      </c>
      <c r="E179" s="21" t="s">
        <v>201</v>
      </c>
    </row>
    <row r="180" spans="1:5" ht="12.75">
      <c r="A180" s="8"/>
      <c r="B180" s="22"/>
      <c r="C180" s="22" t="s">
        <v>255</v>
      </c>
      <c r="D180" s="17">
        <v>5000</v>
      </c>
      <c r="E180" s="21" t="s">
        <v>261</v>
      </c>
    </row>
    <row r="181" spans="1:5" ht="12.75">
      <c r="A181" s="8"/>
      <c r="B181" s="22"/>
      <c r="C181" s="22" t="s">
        <v>183</v>
      </c>
      <c r="D181" s="17">
        <v>7000</v>
      </c>
      <c r="E181" s="21" t="s">
        <v>171</v>
      </c>
    </row>
    <row r="182" spans="1:5" ht="12.75">
      <c r="A182" s="8"/>
      <c r="B182" s="22"/>
      <c r="C182" s="22" t="s">
        <v>172</v>
      </c>
      <c r="D182" s="17">
        <v>7000</v>
      </c>
      <c r="E182" s="21" t="s">
        <v>184</v>
      </c>
    </row>
    <row r="183" spans="1:5" ht="12.75">
      <c r="A183" s="8"/>
      <c r="B183" s="22"/>
      <c r="C183" s="22" t="s">
        <v>162</v>
      </c>
      <c r="D183" s="17">
        <v>59500</v>
      </c>
      <c r="E183" s="21" t="s">
        <v>163</v>
      </c>
    </row>
    <row r="184" spans="1:5" ht="12.75">
      <c r="A184" s="12"/>
      <c r="B184" s="36"/>
      <c r="C184" s="36" t="s">
        <v>202</v>
      </c>
      <c r="D184" s="37">
        <v>2500</v>
      </c>
      <c r="E184" s="38" t="s">
        <v>203</v>
      </c>
    </row>
    <row r="185" spans="1:5" ht="12.75">
      <c r="A185" s="39" t="s">
        <v>121</v>
      </c>
      <c r="B185" s="22"/>
      <c r="C185" s="22"/>
      <c r="D185" s="43">
        <v>900650</v>
      </c>
      <c r="E185" s="44" t="s">
        <v>122</v>
      </c>
    </row>
    <row r="186" spans="1:5" ht="25.5">
      <c r="A186" s="39"/>
      <c r="B186" s="9" t="s">
        <v>123</v>
      </c>
      <c r="C186" s="22"/>
      <c r="D186" s="10">
        <v>526000</v>
      </c>
      <c r="E186" s="11" t="s">
        <v>277</v>
      </c>
    </row>
    <row r="187" spans="1:5" ht="25.5">
      <c r="A187" s="39"/>
      <c r="B187" s="22"/>
      <c r="C187" s="22" t="s">
        <v>278</v>
      </c>
      <c r="D187" s="17">
        <v>526000</v>
      </c>
      <c r="E187" s="21" t="s">
        <v>279</v>
      </c>
    </row>
    <row r="188" spans="1:5" ht="12.75">
      <c r="A188" s="39"/>
      <c r="B188" s="9" t="s">
        <v>126</v>
      </c>
      <c r="C188" s="22"/>
      <c r="D188" s="10">
        <v>10000</v>
      </c>
      <c r="E188" s="11" t="s">
        <v>280</v>
      </c>
    </row>
    <row r="189" spans="1:5" ht="12.75">
      <c r="A189" s="39"/>
      <c r="B189" s="22"/>
      <c r="C189" s="22" t="s">
        <v>278</v>
      </c>
      <c r="D189" s="17">
        <v>9500</v>
      </c>
      <c r="E189" s="21" t="s">
        <v>281</v>
      </c>
    </row>
    <row r="190" spans="1:5" ht="12.75">
      <c r="A190" s="39"/>
      <c r="B190" s="22"/>
      <c r="C190" s="22" t="s">
        <v>162</v>
      </c>
      <c r="D190" s="17">
        <v>500</v>
      </c>
      <c r="E190" s="21" t="s">
        <v>163</v>
      </c>
    </row>
    <row r="191" spans="1:5" ht="25.5">
      <c r="A191" s="39"/>
      <c r="B191" s="9" t="s">
        <v>130</v>
      </c>
      <c r="C191" s="22"/>
      <c r="D191" s="10">
        <v>32000</v>
      </c>
      <c r="E191" s="11" t="s">
        <v>282</v>
      </c>
    </row>
    <row r="192" spans="1:5" ht="12.75">
      <c r="A192" s="39"/>
      <c r="B192" s="22"/>
      <c r="C192" s="22" t="s">
        <v>278</v>
      </c>
      <c r="D192" s="17">
        <v>32000</v>
      </c>
      <c r="E192" s="21" t="s">
        <v>281</v>
      </c>
    </row>
    <row r="193" spans="1:5" ht="25.5">
      <c r="A193" s="39"/>
      <c r="B193" s="9" t="s">
        <v>132</v>
      </c>
      <c r="C193" s="9"/>
      <c r="D193" s="10">
        <v>247650</v>
      </c>
      <c r="E193" s="11" t="s">
        <v>283</v>
      </c>
    </row>
    <row r="194" spans="1:5" ht="12.75">
      <c r="A194" s="39"/>
      <c r="B194" s="22"/>
      <c r="C194" s="22" t="s">
        <v>165</v>
      </c>
      <c r="D194" s="17">
        <v>5000</v>
      </c>
      <c r="E194" s="21" t="s">
        <v>246</v>
      </c>
    </row>
    <row r="195" spans="1:5" ht="12.75">
      <c r="A195" s="39"/>
      <c r="B195" s="22"/>
      <c r="C195" s="22" t="s">
        <v>194</v>
      </c>
      <c r="D195" s="17">
        <v>159200</v>
      </c>
      <c r="E195" s="21" t="s">
        <v>249</v>
      </c>
    </row>
    <row r="196" spans="1:5" ht="12.75">
      <c r="A196" s="39"/>
      <c r="B196" s="22"/>
      <c r="C196" s="22" t="s">
        <v>196</v>
      </c>
      <c r="D196" s="17">
        <v>12900</v>
      </c>
      <c r="E196" s="21" t="s">
        <v>197</v>
      </c>
    </row>
    <row r="197" spans="1:5" ht="12.75">
      <c r="A197" s="39"/>
      <c r="B197" s="22"/>
      <c r="C197" s="22" t="s">
        <v>167</v>
      </c>
      <c r="D197" s="52">
        <v>33000</v>
      </c>
      <c r="E197" s="21" t="s">
        <v>250</v>
      </c>
    </row>
    <row r="198" spans="1:5" ht="12.75">
      <c r="A198" s="39"/>
      <c r="B198" s="22"/>
      <c r="C198" s="22" t="s">
        <v>169</v>
      </c>
      <c r="D198" s="52">
        <v>4400</v>
      </c>
      <c r="E198" s="21" t="s">
        <v>170</v>
      </c>
    </row>
    <row r="199" spans="1:5" ht="12.75">
      <c r="A199" s="39"/>
      <c r="B199" s="22"/>
      <c r="C199" s="22" t="s">
        <v>160</v>
      </c>
      <c r="D199" s="52">
        <v>6000</v>
      </c>
      <c r="E199" s="21" t="s">
        <v>201</v>
      </c>
    </row>
    <row r="200" spans="1:5" ht="12.75">
      <c r="A200" s="39"/>
      <c r="B200" s="22"/>
      <c r="C200" s="22" t="s">
        <v>162</v>
      </c>
      <c r="D200" s="52">
        <v>22650</v>
      </c>
      <c r="E200" s="21" t="s">
        <v>163</v>
      </c>
    </row>
    <row r="201" spans="1:5" ht="12.75">
      <c r="A201" s="39"/>
      <c r="B201" s="22"/>
      <c r="C201" s="22" t="s">
        <v>202</v>
      </c>
      <c r="D201" s="52" t="s">
        <v>284</v>
      </c>
      <c r="E201" s="17" t="s">
        <v>203</v>
      </c>
    </row>
    <row r="202" spans="1:5" ht="12.75">
      <c r="A202" s="53"/>
      <c r="B202" s="36"/>
      <c r="C202" s="36" t="s">
        <v>164</v>
      </c>
      <c r="D202" s="54">
        <v>600</v>
      </c>
      <c r="E202" s="37" t="s">
        <v>181</v>
      </c>
    </row>
    <row r="203" spans="1:5" ht="12.75">
      <c r="A203" s="5"/>
      <c r="B203" s="46"/>
      <c r="C203" s="46" t="s">
        <v>212</v>
      </c>
      <c r="D203" s="70">
        <v>3400</v>
      </c>
      <c r="E203" s="47" t="s">
        <v>259</v>
      </c>
    </row>
    <row r="204" spans="1:5" ht="12.75">
      <c r="A204" s="39"/>
      <c r="B204" s="9" t="s">
        <v>285</v>
      </c>
      <c r="C204" s="22"/>
      <c r="D204" s="56">
        <f>SUM(D205:D206)</f>
        <v>60000</v>
      </c>
      <c r="E204" s="10" t="s">
        <v>286</v>
      </c>
    </row>
    <row r="205" spans="1:5" ht="25.5">
      <c r="A205" s="39"/>
      <c r="B205" s="22"/>
      <c r="C205" s="22" t="s">
        <v>275</v>
      </c>
      <c r="D205" s="52">
        <v>40240</v>
      </c>
      <c r="E205" s="55" t="s">
        <v>287</v>
      </c>
    </row>
    <row r="206" spans="1:5" ht="12.75">
      <c r="A206" s="39"/>
      <c r="B206" s="22"/>
      <c r="C206" s="22" t="s">
        <v>162</v>
      </c>
      <c r="D206" s="52">
        <v>19760</v>
      </c>
      <c r="E206" s="55" t="s">
        <v>163</v>
      </c>
    </row>
    <row r="207" spans="1:5" ht="12.75">
      <c r="A207" s="39"/>
      <c r="B207" s="9" t="s">
        <v>135</v>
      </c>
      <c r="C207" s="9"/>
      <c r="D207" s="56">
        <v>25000</v>
      </c>
      <c r="E207" s="10" t="s">
        <v>57</v>
      </c>
    </row>
    <row r="208" spans="1:5" ht="12.75">
      <c r="A208" s="39"/>
      <c r="B208" s="22"/>
      <c r="C208" s="22" t="s">
        <v>160</v>
      </c>
      <c r="D208" s="52">
        <v>15000</v>
      </c>
      <c r="E208" s="21" t="s">
        <v>201</v>
      </c>
    </row>
    <row r="209" spans="1:5" ht="12.75">
      <c r="A209" s="39"/>
      <c r="B209" s="22"/>
      <c r="C209" s="22" t="s">
        <v>162</v>
      </c>
      <c r="D209" s="52">
        <v>10000</v>
      </c>
      <c r="E209" s="21" t="s">
        <v>163</v>
      </c>
    </row>
    <row r="210" spans="1:5" ht="12.75">
      <c r="A210" s="5" t="s">
        <v>136</v>
      </c>
      <c r="B210" s="5"/>
      <c r="C210" s="5"/>
      <c r="D210" s="6">
        <v>3107200</v>
      </c>
      <c r="E210" s="7" t="s">
        <v>137</v>
      </c>
    </row>
    <row r="211" spans="1:5" ht="12.75">
      <c r="A211" s="39"/>
      <c r="B211" s="9" t="s">
        <v>138</v>
      </c>
      <c r="C211" s="9"/>
      <c r="D211" s="10">
        <v>2450000</v>
      </c>
      <c r="E211" s="11" t="s">
        <v>139</v>
      </c>
    </row>
    <row r="212" spans="1:5" ht="12.75">
      <c r="A212" s="39"/>
      <c r="B212" s="57"/>
      <c r="C212" s="22" t="s">
        <v>204</v>
      </c>
      <c r="D212" s="17">
        <v>96000</v>
      </c>
      <c r="E212" s="21" t="s">
        <v>245</v>
      </c>
    </row>
    <row r="213" spans="1:5" ht="12.75">
      <c r="A213" s="39"/>
      <c r="B213" s="57"/>
      <c r="C213" s="22" t="s">
        <v>165</v>
      </c>
      <c r="D213" s="17">
        <v>4500</v>
      </c>
      <c r="E213" s="21" t="s">
        <v>246</v>
      </c>
    </row>
    <row r="214" spans="1:5" ht="12.75">
      <c r="A214" s="39"/>
      <c r="B214" s="57"/>
      <c r="C214" s="22" t="s">
        <v>247</v>
      </c>
      <c r="D214" s="17">
        <v>7000</v>
      </c>
      <c r="E214" s="21" t="s">
        <v>248</v>
      </c>
    </row>
    <row r="215" spans="1:5" ht="12.75">
      <c r="A215" s="39"/>
      <c r="B215" s="57"/>
      <c r="C215" s="22" t="s">
        <v>194</v>
      </c>
      <c r="D215" s="17">
        <v>1342000</v>
      </c>
      <c r="E215" s="21" t="s">
        <v>249</v>
      </c>
    </row>
    <row r="216" spans="1:5" ht="12.75">
      <c r="A216" s="39"/>
      <c r="B216" s="57"/>
      <c r="C216" s="22" t="s">
        <v>196</v>
      </c>
      <c r="D216" s="17">
        <v>113000</v>
      </c>
      <c r="E216" s="21" t="s">
        <v>288</v>
      </c>
    </row>
    <row r="217" spans="1:5" ht="12.75">
      <c r="A217" s="39"/>
      <c r="B217" s="57"/>
      <c r="C217" s="22" t="s">
        <v>167</v>
      </c>
      <c r="D217" s="17">
        <v>273600</v>
      </c>
      <c r="E217" s="21" t="s">
        <v>168</v>
      </c>
    </row>
    <row r="218" spans="1:5" ht="12.75">
      <c r="A218" s="39"/>
      <c r="C218" s="22" t="s">
        <v>169</v>
      </c>
      <c r="D218" s="17">
        <v>37700</v>
      </c>
      <c r="E218" s="21" t="s">
        <v>170</v>
      </c>
    </row>
    <row r="219" spans="1:5" ht="12.75">
      <c r="A219" s="39"/>
      <c r="C219" s="22" t="s">
        <v>160</v>
      </c>
      <c r="D219" s="17">
        <v>106000</v>
      </c>
      <c r="E219" s="21" t="s">
        <v>161</v>
      </c>
    </row>
    <row r="220" spans="1:5" ht="12.75">
      <c r="A220" s="39"/>
      <c r="B220" s="23"/>
      <c r="C220" s="22" t="s">
        <v>255</v>
      </c>
      <c r="D220" s="17">
        <v>28000</v>
      </c>
      <c r="E220" s="21" t="s">
        <v>289</v>
      </c>
    </row>
    <row r="221" spans="1:5" ht="12.75">
      <c r="A221" s="8"/>
      <c r="B221" s="23"/>
      <c r="C221" s="58">
        <v>4260</v>
      </c>
      <c r="D221" s="59">
        <v>88000</v>
      </c>
      <c r="E221" s="42" t="s">
        <v>171</v>
      </c>
    </row>
    <row r="222" spans="1:5" ht="12.75">
      <c r="A222" s="8"/>
      <c r="B222" s="8"/>
      <c r="C222" s="22" t="s">
        <v>172</v>
      </c>
      <c r="D222" s="17">
        <v>195300</v>
      </c>
      <c r="E222" s="21" t="s">
        <v>333</v>
      </c>
    </row>
    <row r="223" spans="1:5" ht="12.75">
      <c r="A223" s="8"/>
      <c r="B223" s="8"/>
      <c r="C223" s="22" t="s">
        <v>162</v>
      </c>
      <c r="D223" s="17">
        <v>72000</v>
      </c>
      <c r="E223" s="21" t="s">
        <v>163</v>
      </c>
    </row>
    <row r="224" spans="1:5" ht="12.75">
      <c r="A224" s="8"/>
      <c r="B224" s="8"/>
      <c r="C224" s="22" t="s">
        <v>202</v>
      </c>
      <c r="D224" s="17">
        <v>11500</v>
      </c>
      <c r="E224" s="21" t="s">
        <v>203</v>
      </c>
    </row>
    <row r="225" spans="1:5" ht="12.75">
      <c r="A225" s="8"/>
      <c r="B225" s="8"/>
      <c r="C225" s="22" t="s">
        <v>164</v>
      </c>
      <c r="D225" s="17">
        <v>500</v>
      </c>
      <c r="E225" s="21" t="s">
        <v>181</v>
      </c>
    </row>
    <row r="226" spans="1:5" ht="12.75">
      <c r="A226" s="8"/>
      <c r="B226" s="8"/>
      <c r="C226" s="22" t="s">
        <v>212</v>
      </c>
      <c r="D226" s="17">
        <v>74500</v>
      </c>
      <c r="E226" s="21" t="s">
        <v>290</v>
      </c>
    </row>
    <row r="227" spans="1:5" ht="12.75">
      <c r="A227" s="8"/>
      <c r="B227" s="9" t="s">
        <v>291</v>
      </c>
      <c r="C227" s="9"/>
      <c r="D227" s="10">
        <v>317200</v>
      </c>
      <c r="E227" s="11" t="s">
        <v>292</v>
      </c>
    </row>
    <row r="228" spans="1:5" ht="12.75">
      <c r="A228" s="8"/>
      <c r="B228" s="8"/>
      <c r="C228" s="22" t="s">
        <v>204</v>
      </c>
      <c r="D228" s="17">
        <v>8000</v>
      </c>
      <c r="E228" s="21" t="s">
        <v>245</v>
      </c>
    </row>
    <row r="229" spans="1:5" ht="12.75">
      <c r="A229" s="8"/>
      <c r="B229" s="8"/>
      <c r="C229" s="22" t="s">
        <v>194</v>
      </c>
      <c r="D229" s="17">
        <v>170000</v>
      </c>
      <c r="E229" s="21" t="s">
        <v>249</v>
      </c>
    </row>
    <row r="230" spans="1:5" ht="12.75">
      <c r="A230" s="8"/>
      <c r="B230" s="8"/>
      <c r="C230" s="22" t="s">
        <v>196</v>
      </c>
      <c r="D230" s="17">
        <v>13000</v>
      </c>
      <c r="E230" s="21" t="s">
        <v>197</v>
      </c>
    </row>
    <row r="231" spans="1:5" ht="12.75">
      <c r="A231" s="8"/>
      <c r="B231" s="8"/>
      <c r="C231" s="22" t="s">
        <v>167</v>
      </c>
      <c r="D231" s="17">
        <v>36000</v>
      </c>
      <c r="E231" s="21" t="s">
        <v>168</v>
      </c>
    </row>
    <row r="232" spans="1:5" ht="12.75">
      <c r="A232" s="8"/>
      <c r="B232" s="8"/>
      <c r="C232" s="22" t="s">
        <v>169</v>
      </c>
      <c r="D232" s="17">
        <v>5000</v>
      </c>
      <c r="E232" s="21" t="s">
        <v>170</v>
      </c>
    </row>
    <row r="233" spans="1:5" ht="12.75">
      <c r="A233" s="8"/>
      <c r="B233" s="8"/>
      <c r="C233" s="22" t="s">
        <v>160</v>
      </c>
      <c r="D233" s="17">
        <v>23000</v>
      </c>
      <c r="E233" s="21" t="s">
        <v>161</v>
      </c>
    </row>
    <row r="234" spans="1:5" ht="12.75">
      <c r="A234" s="8"/>
      <c r="B234" s="8"/>
      <c r="C234" s="22" t="s">
        <v>251</v>
      </c>
      <c r="D234" s="17">
        <v>3000</v>
      </c>
      <c r="E234" s="21" t="s">
        <v>252</v>
      </c>
    </row>
    <row r="235" spans="1:5" ht="12.75">
      <c r="A235" s="8"/>
      <c r="B235" s="8"/>
      <c r="C235" s="22" t="s">
        <v>255</v>
      </c>
      <c r="D235" s="17">
        <v>1400</v>
      </c>
      <c r="E235" s="21" t="s">
        <v>289</v>
      </c>
    </row>
    <row r="236" spans="1:5" ht="12.75">
      <c r="A236" s="8"/>
      <c r="B236" s="8"/>
      <c r="C236" s="22" t="s">
        <v>183</v>
      </c>
      <c r="D236" s="17">
        <v>12000</v>
      </c>
      <c r="E236" s="21" t="s">
        <v>171</v>
      </c>
    </row>
    <row r="237" spans="1:5" ht="12.75">
      <c r="A237" s="8"/>
      <c r="B237" s="8"/>
      <c r="C237" s="22" t="s">
        <v>172</v>
      </c>
      <c r="D237" s="17">
        <v>3000</v>
      </c>
      <c r="E237" s="21" t="s">
        <v>184</v>
      </c>
    </row>
    <row r="238" spans="1:5" ht="12.75">
      <c r="A238" s="8"/>
      <c r="B238" s="8"/>
      <c r="C238" s="22" t="s">
        <v>162</v>
      </c>
      <c r="D238" s="17">
        <v>30000</v>
      </c>
      <c r="E238" s="21" t="s">
        <v>163</v>
      </c>
    </row>
    <row r="239" spans="1:5" ht="12.75">
      <c r="A239" s="8"/>
      <c r="B239" s="8"/>
      <c r="C239" s="22" t="s">
        <v>202</v>
      </c>
      <c r="D239" s="17">
        <v>2000</v>
      </c>
      <c r="E239" s="21" t="s">
        <v>203</v>
      </c>
    </row>
    <row r="240" spans="1:5" ht="12.75">
      <c r="A240" s="8"/>
      <c r="B240" s="8"/>
      <c r="C240" s="22" t="s">
        <v>164</v>
      </c>
      <c r="D240" s="17">
        <v>400</v>
      </c>
      <c r="E240" s="21" t="s">
        <v>181</v>
      </c>
    </row>
    <row r="241" spans="1:5" ht="12.75">
      <c r="A241" s="8"/>
      <c r="B241" s="8"/>
      <c r="C241" s="22" t="s">
        <v>212</v>
      </c>
      <c r="D241" s="17">
        <v>10400</v>
      </c>
      <c r="E241" s="21" t="s">
        <v>290</v>
      </c>
    </row>
    <row r="242" spans="1:5" ht="25.5">
      <c r="A242" s="8"/>
      <c r="B242" s="9" t="s">
        <v>141</v>
      </c>
      <c r="C242" s="9"/>
      <c r="D242" s="10">
        <f>SUM(D243:D248)</f>
        <v>340000</v>
      </c>
      <c r="E242" s="11" t="s">
        <v>293</v>
      </c>
    </row>
    <row r="243" spans="1:5" ht="12.75">
      <c r="A243" s="8"/>
      <c r="B243" s="8"/>
      <c r="C243" s="22" t="s">
        <v>165</v>
      </c>
      <c r="D243" s="17">
        <v>43000</v>
      </c>
      <c r="E243" s="21" t="s">
        <v>246</v>
      </c>
    </row>
    <row r="244" spans="1:5" ht="12.75">
      <c r="A244" s="8"/>
      <c r="B244" s="8"/>
      <c r="C244" s="22" t="s">
        <v>160</v>
      </c>
      <c r="D244" s="17">
        <v>22000</v>
      </c>
      <c r="E244" s="21" t="s">
        <v>161</v>
      </c>
    </row>
    <row r="245" spans="1:5" ht="12.75">
      <c r="A245" s="8"/>
      <c r="B245" s="8"/>
      <c r="C245" s="22" t="s">
        <v>167</v>
      </c>
      <c r="D245" s="17">
        <v>1750</v>
      </c>
      <c r="E245" s="21" t="s">
        <v>168</v>
      </c>
    </row>
    <row r="246" spans="1:5" ht="12.75">
      <c r="A246" s="8"/>
      <c r="B246" s="8"/>
      <c r="C246" s="22" t="s">
        <v>169</v>
      </c>
      <c r="D246" s="17">
        <v>250</v>
      </c>
      <c r="E246" s="21" t="s">
        <v>170</v>
      </c>
    </row>
    <row r="247" spans="1:5" ht="12.75">
      <c r="A247" s="8"/>
      <c r="B247" s="8"/>
      <c r="C247" s="22" t="s">
        <v>162</v>
      </c>
      <c r="D247" s="17">
        <v>270000</v>
      </c>
      <c r="E247" s="21" t="s">
        <v>163</v>
      </c>
    </row>
    <row r="248" spans="1:5" ht="12.75">
      <c r="A248" s="8"/>
      <c r="B248" s="9"/>
      <c r="C248" s="22" t="s">
        <v>164</v>
      </c>
      <c r="D248" s="59">
        <v>3000</v>
      </c>
      <c r="E248" s="21" t="s">
        <v>181</v>
      </c>
    </row>
    <row r="249" spans="1:5" ht="25.5">
      <c r="A249" s="5" t="s">
        <v>144</v>
      </c>
      <c r="B249" s="5"/>
      <c r="C249" s="5"/>
      <c r="D249" s="6">
        <v>1944000</v>
      </c>
      <c r="E249" s="7" t="s">
        <v>8</v>
      </c>
    </row>
    <row r="250" spans="1:5" ht="12.75">
      <c r="A250" s="8"/>
      <c r="B250" s="9" t="s">
        <v>145</v>
      </c>
      <c r="C250" s="9"/>
      <c r="D250" s="10">
        <v>982000</v>
      </c>
      <c r="E250" s="11" t="s">
        <v>146</v>
      </c>
    </row>
    <row r="251" spans="1:5" ht="12.75">
      <c r="A251" s="8"/>
      <c r="B251" s="8"/>
      <c r="C251" s="8" t="s">
        <v>165</v>
      </c>
      <c r="D251" s="15">
        <v>10000</v>
      </c>
      <c r="E251" s="16" t="s">
        <v>246</v>
      </c>
    </row>
    <row r="252" spans="1:5" ht="12.75">
      <c r="A252" s="8"/>
      <c r="B252" s="8"/>
      <c r="C252" s="8" t="s">
        <v>167</v>
      </c>
      <c r="D252" s="15">
        <v>1750</v>
      </c>
      <c r="E252" s="16" t="s">
        <v>168</v>
      </c>
    </row>
    <row r="253" spans="1:5" ht="12.75">
      <c r="A253" s="8"/>
      <c r="B253" s="8"/>
      <c r="C253" s="8" t="s">
        <v>169</v>
      </c>
      <c r="D253" s="15">
        <v>250</v>
      </c>
      <c r="E253" s="16" t="s">
        <v>170</v>
      </c>
    </row>
    <row r="254" spans="1:5" ht="12.75">
      <c r="A254" s="8"/>
      <c r="B254" s="8"/>
      <c r="C254" s="8" t="s">
        <v>160</v>
      </c>
      <c r="D254" s="15">
        <v>50000</v>
      </c>
      <c r="E254" s="23" t="s">
        <v>161</v>
      </c>
    </row>
    <row r="255" spans="1:5" ht="12.75">
      <c r="A255" s="12"/>
      <c r="B255" s="12"/>
      <c r="C255" s="12" t="s">
        <v>183</v>
      </c>
      <c r="D255" s="13">
        <v>180000</v>
      </c>
      <c r="E255" s="14" t="s">
        <v>171</v>
      </c>
    </row>
    <row r="256" spans="1:5" ht="12.75">
      <c r="A256" s="18"/>
      <c r="B256" s="18"/>
      <c r="C256" s="18" t="s">
        <v>172</v>
      </c>
      <c r="D256" s="60">
        <v>700000</v>
      </c>
      <c r="E256" s="20" t="s">
        <v>184</v>
      </c>
    </row>
    <row r="257" spans="1:5" ht="12.75">
      <c r="A257" s="8"/>
      <c r="B257" s="8"/>
      <c r="C257" s="8" t="s">
        <v>162</v>
      </c>
      <c r="D257" s="29">
        <v>20000</v>
      </c>
      <c r="E257" s="16" t="s">
        <v>163</v>
      </c>
    </row>
    <row r="258" spans="1:5" ht="12.75">
      <c r="A258" s="8"/>
      <c r="B258" s="8"/>
      <c r="C258" s="8" t="s">
        <v>164</v>
      </c>
      <c r="D258" s="15">
        <v>20000</v>
      </c>
      <c r="E258" s="16" t="s">
        <v>181</v>
      </c>
    </row>
    <row r="259" spans="1:5" ht="12.75">
      <c r="A259" s="61"/>
      <c r="B259" s="62">
        <v>90003</v>
      </c>
      <c r="C259" s="61"/>
      <c r="D259" s="24">
        <v>170000</v>
      </c>
      <c r="E259" s="63" t="s">
        <v>294</v>
      </c>
    </row>
    <row r="260" spans="1:5" ht="12.75">
      <c r="A260" s="61"/>
      <c r="B260" s="61"/>
      <c r="C260" s="61">
        <v>4300</v>
      </c>
      <c r="D260" s="29">
        <v>170000</v>
      </c>
      <c r="E260" s="23" t="s">
        <v>163</v>
      </c>
    </row>
    <row r="261" spans="1:5" ht="12.75">
      <c r="A261" s="61"/>
      <c r="B261" s="62">
        <v>90004</v>
      </c>
      <c r="C261" s="62"/>
      <c r="D261" s="24">
        <f>SUM(D262:D266)</f>
        <v>42000</v>
      </c>
      <c r="E261" s="63" t="s">
        <v>295</v>
      </c>
    </row>
    <row r="262" spans="1:5" ht="12.75">
      <c r="A262" s="8"/>
      <c r="B262" s="8"/>
      <c r="C262" s="8" t="s">
        <v>165</v>
      </c>
      <c r="D262" s="29">
        <v>5800</v>
      </c>
      <c r="E262" s="16" t="s">
        <v>246</v>
      </c>
    </row>
    <row r="263" spans="1:5" ht="12.75">
      <c r="A263" s="8"/>
      <c r="B263" s="8"/>
      <c r="C263" s="8" t="s">
        <v>167</v>
      </c>
      <c r="D263" s="29">
        <v>1050</v>
      </c>
      <c r="E263" s="16" t="s">
        <v>168</v>
      </c>
    </row>
    <row r="264" spans="1:5" ht="12.75">
      <c r="A264" s="8"/>
      <c r="B264" s="8"/>
      <c r="C264" s="8" t="s">
        <v>169</v>
      </c>
      <c r="D264" s="29">
        <v>150</v>
      </c>
      <c r="E264" s="16" t="s">
        <v>170</v>
      </c>
    </row>
    <row r="265" spans="1:5" ht="12.75">
      <c r="A265" s="8"/>
      <c r="B265" s="8"/>
      <c r="C265" s="8" t="s">
        <v>160</v>
      </c>
      <c r="D265" s="29">
        <v>8000</v>
      </c>
      <c r="E265" s="16" t="s">
        <v>161</v>
      </c>
    </row>
    <row r="266" spans="1:5" ht="12.75">
      <c r="A266" s="8"/>
      <c r="B266" s="8"/>
      <c r="C266" s="8" t="s">
        <v>162</v>
      </c>
      <c r="D266" s="29">
        <v>27000</v>
      </c>
      <c r="E266" s="16" t="s">
        <v>163</v>
      </c>
    </row>
    <row r="267" spans="1:5" ht="12.75">
      <c r="A267" s="8"/>
      <c r="B267" s="9" t="s">
        <v>150</v>
      </c>
      <c r="C267" s="8"/>
      <c r="D267" s="24">
        <v>750000</v>
      </c>
      <c r="E267" s="11" t="s">
        <v>151</v>
      </c>
    </row>
    <row r="268" spans="1:5" ht="12.75">
      <c r="A268" s="8"/>
      <c r="B268" s="8"/>
      <c r="C268" s="8" t="s">
        <v>183</v>
      </c>
      <c r="D268" s="29">
        <v>450000</v>
      </c>
      <c r="E268" s="16" t="s">
        <v>171</v>
      </c>
    </row>
    <row r="269" spans="1:5" ht="12.75">
      <c r="A269" s="8"/>
      <c r="B269" s="8"/>
      <c r="C269" s="8" t="s">
        <v>172</v>
      </c>
      <c r="D269" s="29">
        <v>300000</v>
      </c>
      <c r="E269" s="16" t="s">
        <v>184</v>
      </c>
    </row>
    <row r="270" spans="1:5" ht="25.5">
      <c r="A270" s="5" t="s">
        <v>296</v>
      </c>
      <c r="B270" s="5"/>
      <c r="C270" s="5"/>
      <c r="D270" s="30">
        <v>439800</v>
      </c>
      <c r="E270" s="7" t="s">
        <v>297</v>
      </c>
    </row>
    <row r="271" spans="1:5" ht="12.75">
      <c r="A271" s="8"/>
      <c r="B271" s="9" t="s">
        <v>298</v>
      </c>
      <c r="C271" s="8"/>
      <c r="D271" s="24"/>
      <c r="E271" s="11" t="s">
        <v>299</v>
      </c>
    </row>
    <row r="272" spans="1:5" ht="12.75">
      <c r="A272" s="8"/>
      <c r="B272" s="8"/>
      <c r="C272" s="8"/>
      <c r="D272" s="29"/>
      <c r="E272" s="16"/>
    </row>
    <row r="273" spans="1:5" ht="12.75">
      <c r="A273" s="8"/>
      <c r="B273" s="9" t="s">
        <v>300</v>
      </c>
      <c r="C273" s="8"/>
      <c r="D273" s="24">
        <v>257000</v>
      </c>
      <c r="E273" s="11" t="s">
        <v>301</v>
      </c>
    </row>
    <row r="274" spans="1:5" ht="12.75">
      <c r="A274" s="8"/>
      <c r="B274" s="8"/>
      <c r="C274" s="8" t="s">
        <v>204</v>
      </c>
      <c r="D274" s="29">
        <v>6000</v>
      </c>
      <c r="E274" s="16" t="s">
        <v>245</v>
      </c>
    </row>
    <row r="275" spans="1:5" ht="12.75">
      <c r="A275" s="8"/>
      <c r="B275" s="8"/>
      <c r="C275" s="8" t="s">
        <v>165</v>
      </c>
      <c r="D275" s="15">
        <v>7000</v>
      </c>
      <c r="E275" s="16" t="s">
        <v>223</v>
      </c>
    </row>
    <row r="276" spans="1:5" ht="12.75">
      <c r="A276" s="8"/>
      <c r="B276" s="8"/>
      <c r="C276" s="8" t="s">
        <v>194</v>
      </c>
      <c r="D276" s="15">
        <v>115000</v>
      </c>
      <c r="E276" s="16" t="s">
        <v>249</v>
      </c>
    </row>
    <row r="277" spans="1:5" ht="12.75">
      <c r="A277" s="8"/>
      <c r="B277" s="8"/>
      <c r="C277" s="8" t="s">
        <v>167</v>
      </c>
      <c r="D277" s="15">
        <v>21000</v>
      </c>
      <c r="E277" s="16" t="s">
        <v>168</v>
      </c>
    </row>
    <row r="278" spans="1:5" ht="12.75">
      <c r="A278" s="8"/>
      <c r="B278" s="8"/>
      <c r="C278" s="8" t="s">
        <v>169</v>
      </c>
      <c r="D278" s="15">
        <v>3000</v>
      </c>
      <c r="E278" s="16" t="s">
        <v>170</v>
      </c>
    </row>
    <row r="279" spans="1:5" ht="12.75" customHeight="1">
      <c r="A279" s="8"/>
      <c r="B279" s="8"/>
      <c r="C279" s="8" t="s">
        <v>160</v>
      </c>
      <c r="D279" s="15">
        <v>19000</v>
      </c>
      <c r="E279" s="16" t="s">
        <v>317</v>
      </c>
    </row>
    <row r="280" spans="1:5" ht="12.75">
      <c r="A280" s="8"/>
      <c r="B280" s="8"/>
      <c r="C280" s="8" t="s">
        <v>255</v>
      </c>
      <c r="D280" s="15">
        <v>2000</v>
      </c>
      <c r="E280" s="16" t="s">
        <v>302</v>
      </c>
    </row>
    <row r="281" spans="1:5" ht="12.75">
      <c r="A281" s="8"/>
      <c r="B281" s="8"/>
      <c r="C281" s="8" t="s">
        <v>162</v>
      </c>
      <c r="D281" s="15">
        <v>78500</v>
      </c>
      <c r="E281" s="16" t="s">
        <v>318</v>
      </c>
    </row>
    <row r="282" spans="1:5" ht="12.75">
      <c r="A282" s="8"/>
      <c r="B282" s="8"/>
      <c r="C282" s="8" t="s">
        <v>202</v>
      </c>
      <c r="D282" s="15">
        <v>2500</v>
      </c>
      <c r="E282" s="16" t="s">
        <v>203</v>
      </c>
    </row>
    <row r="283" spans="1:5" ht="12.75">
      <c r="A283" s="8"/>
      <c r="B283" s="8"/>
      <c r="C283" s="8" t="s">
        <v>212</v>
      </c>
      <c r="D283" s="15">
        <v>3000</v>
      </c>
      <c r="E283" s="16" t="s">
        <v>290</v>
      </c>
    </row>
    <row r="284" spans="1:5" ht="12.75">
      <c r="A284" s="61"/>
      <c r="B284" s="62">
        <v>92116</v>
      </c>
      <c r="C284" s="62"/>
      <c r="D284" s="10">
        <v>156000</v>
      </c>
      <c r="E284" s="63" t="s">
        <v>303</v>
      </c>
    </row>
    <row r="285" spans="1:5" ht="12.75">
      <c r="A285" s="61"/>
      <c r="B285" s="61"/>
      <c r="C285" s="61">
        <v>3020</v>
      </c>
      <c r="D285" s="15">
        <v>6000</v>
      </c>
      <c r="E285" s="23" t="s">
        <v>245</v>
      </c>
    </row>
    <row r="286" spans="1:5" ht="12.75">
      <c r="A286" s="61"/>
      <c r="B286" s="61"/>
      <c r="C286" s="61">
        <v>3030</v>
      </c>
      <c r="D286" s="15">
        <v>7000</v>
      </c>
      <c r="E286" s="23" t="s">
        <v>223</v>
      </c>
    </row>
    <row r="287" spans="1:5" ht="12.75">
      <c r="A287" s="61"/>
      <c r="B287" s="61"/>
      <c r="C287" s="61">
        <v>4010</v>
      </c>
      <c r="D287" s="15">
        <v>80000</v>
      </c>
      <c r="E287" s="23" t="s">
        <v>249</v>
      </c>
    </row>
    <row r="288" spans="1:5" ht="12.75">
      <c r="A288" s="61"/>
      <c r="B288" s="61"/>
      <c r="C288" s="61">
        <v>4110</v>
      </c>
      <c r="D288" s="15">
        <v>15500</v>
      </c>
      <c r="E288" s="23" t="s">
        <v>168</v>
      </c>
    </row>
    <row r="289" spans="1:5" ht="12.75">
      <c r="A289" s="61"/>
      <c r="B289" s="61"/>
      <c r="C289" s="61">
        <v>4120</v>
      </c>
      <c r="D289" s="15">
        <v>2200</v>
      </c>
      <c r="E289" s="23" t="s">
        <v>170</v>
      </c>
    </row>
    <row r="290" spans="1:5" ht="12.75">
      <c r="A290" s="61"/>
      <c r="B290" s="61"/>
      <c r="C290" s="61">
        <v>4210</v>
      </c>
      <c r="D290" s="15">
        <v>8000</v>
      </c>
      <c r="E290" s="23" t="s">
        <v>161</v>
      </c>
    </row>
    <row r="291" spans="1:5" ht="12.75">
      <c r="A291" s="61"/>
      <c r="B291" s="61"/>
      <c r="C291" s="61">
        <v>4240</v>
      </c>
      <c r="D291" s="29">
        <v>25000</v>
      </c>
      <c r="E291" s="23" t="s">
        <v>302</v>
      </c>
    </row>
    <row r="292" spans="1:5" ht="12.75">
      <c r="A292" s="61"/>
      <c r="B292" s="61"/>
      <c r="C292" s="61">
        <v>4270</v>
      </c>
      <c r="D292" s="29">
        <v>3300</v>
      </c>
      <c r="E292" s="23" t="s">
        <v>184</v>
      </c>
    </row>
    <row r="293" spans="1:5" ht="12.75">
      <c r="A293" s="8"/>
      <c r="B293" s="8"/>
      <c r="C293" s="8" t="s">
        <v>162</v>
      </c>
      <c r="D293" s="29">
        <v>6000</v>
      </c>
      <c r="E293" s="16" t="s">
        <v>163</v>
      </c>
    </row>
    <row r="294" spans="1:5" ht="12.75">
      <c r="A294" s="8"/>
      <c r="B294" s="8"/>
      <c r="C294" s="8" t="s">
        <v>202</v>
      </c>
      <c r="D294" s="29">
        <v>1000</v>
      </c>
      <c r="E294" s="16" t="s">
        <v>203</v>
      </c>
    </row>
    <row r="295" spans="1:5" ht="12.75">
      <c r="A295" s="8"/>
      <c r="B295" s="8"/>
      <c r="C295" s="8" t="s">
        <v>212</v>
      </c>
      <c r="D295" s="29">
        <v>2000</v>
      </c>
      <c r="E295" s="16" t="s">
        <v>290</v>
      </c>
    </row>
    <row r="296" spans="1:5" ht="12.75">
      <c r="A296" s="8"/>
      <c r="B296" s="9" t="s">
        <v>304</v>
      </c>
      <c r="C296" s="9"/>
      <c r="D296" s="24">
        <v>26800</v>
      </c>
      <c r="E296" s="11" t="s">
        <v>57</v>
      </c>
    </row>
    <row r="297" spans="1:5" ht="12.75">
      <c r="A297" s="8"/>
      <c r="B297" s="8"/>
      <c r="C297" s="8" t="s">
        <v>160</v>
      </c>
      <c r="D297" s="29">
        <v>6100</v>
      </c>
      <c r="E297" s="16" t="s">
        <v>161</v>
      </c>
    </row>
    <row r="298" spans="1:5" ht="12.75">
      <c r="A298" s="12"/>
      <c r="B298" s="12"/>
      <c r="C298" s="12" t="s">
        <v>162</v>
      </c>
      <c r="D298" s="25">
        <v>20700</v>
      </c>
      <c r="E298" s="14" t="s">
        <v>163</v>
      </c>
    </row>
    <row r="299" spans="1:5" ht="12.75">
      <c r="A299" s="5" t="s">
        <v>152</v>
      </c>
      <c r="B299" s="5"/>
      <c r="C299" s="5"/>
      <c r="D299" s="30">
        <v>464500</v>
      </c>
      <c r="E299" s="7" t="s">
        <v>7</v>
      </c>
    </row>
    <row r="300" spans="1:5" ht="12.75">
      <c r="A300" s="8"/>
      <c r="B300" s="9" t="s">
        <v>153</v>
      </c>
      <c r="C300" s="9"/>
      <c r="D300" s="24"/>
      <c r="E300" s="11" t="s">
        <v>154</v>
      </c>
    </row>
    <row r="301" spans="1:5" ht="12.75">
      <c r="A301" s="8"/>
      <c r="B301" s="8"/>
      <c r="C301" s="8"/>
      <c r="D301" s="29"/>
      <c r="E301" s="16"/>
    </row>
    <row r="302" spans="1:5" ht="12.75">
      <c r="A302" s="8"/>
      <c r="B302" s="9" t="s">
        <v>305</v>
      </c>
      <c r="C302" s="9"/>
      <c r="D302" s="24">
        <v>324000</v>
      </c>
      <c r="E302" s="11" t="s">
        <v>306</v>
      </c>
    </row>
    <row r="303" spans="1:5" ht="12.75">
      <c r="A303" s="8"/>
      <c r="B303" s="8"/>
      <c r="C303" s="8" t="s">
        <v>204</v>
      </c>
      <c r="D303" s="29">
        <v>5000</v>
      </c>
      <c r="E303" s="16" t="s">
        <v>245</v>
      </c>
    </row>
    <row r="304" spans="1:5" ht="12.75">
      <c r="A304" s="8"/>
      <c r="B304" s="8"/>
      <c r="C304" s="8" t="s">
        <v>165</v>
      </c>
      <c r="D304" s="29">
        <v>60000</v>
      </c>
      <c r="E304" s="16" t="s">
        <v>223</v>
      </c>
    </row>
    <row r="305" spans="1:5" ht="12.75">
      <c r="A305" s="8"/>
      <c r="B305" s="8"/>
      <c r="C305" s="8" t="s">
        <v>194</v>
      </c>
      <c r="D305" s="29">
        <v>145000</v>
      </c>
      <c r="E305" s="16" t="s">
        <v>249</v>
      </c>
    </row>
    <row r="306" spans="1:5" ht="12.75">
      <c r="A306" s="8"/>
      <c r="B306" s="8"/>
      <c r="C306" s="8" t="s">
        <v>196</v>
      </c>
      <c r="D306" s="29">
        <v>5000</v>
      </c>
      <c r="E306" s="16" t="s">
        <v>197</v>
      </c>
    </row>
    <row r="307" spans="1:5" ht="12.75">
      <c r="A307" s="8"/>
      <c r="B307" s="8"/>
      <c r="C307" s="8" t="s">
        <v>167</v>
      </c>
      <c r="D307" s="29">
        <v>24500</v>
      </c>
      <c r="E307" s="16" t="s">
        <v>168</v>
      </c>
    </row>
    <row r="308" spans="1:5" ht="12.75">
      <c r="A308" s="8"/>
      <c r="B308" s="8"/>
      <c r="C308" s="8" t="s">
        <v>169</v>
      </c>
      <c r="D308" s="29">
        <v>4500</v>
      </c>
      <c r="E308" s="16" t="s">
        <v>170</v>
      </c>
    </row>
    <row r="309" spans="1:5" ht="12.75">
      <c r="A309" s="8"/>
      <c r="B309" s="8"/>
      <c r="C309" s="8" t="s">
        <v>160</v>
      </c>
      <c r="D309" s="29">
        <v>30000</v>
      </c>
      <c r="E309" s="16" t="s">
        <v>161</v>
      </c>
    </row>
    <row r="310" spans="1:5" ht="12.75">
      <c r="A310" s="8"/>
      <c r="B310" s="8"/>
      <c r="C310" s="8" t="s">
        <v>183</v>
      </c>
      <c r="D310" s="29">
        <v>7000</v>
      </c>
      <c r="E310" s="16" t="s">
        <v>171</v>
      </c>
    </row>
    <row r="311" spans="1:5" ht="12.75">
      <c r="A311" s="12"/>
      <c r="B311" s="12"/>
      <c r="C311" s="12" t="s">
        <v>172</v>
      </c>
      <c r="D311" s="25">
        <v>5000</v>
      </c>
      <c r="E311" s="14" t="s">
        <v>184</v>
      </c>
    </row>
    <row r="312" spans="1:5" ht="12.75">
      <c r="A312" s="18"/>
      <c r="B312" s="18"/>
      <c r="C312" s="18" t="s">
        <v>162</v>
      </c>
      <c r="D312" s="60">
        <v>30000</v>
      </c>
      <c r="E312" s="20" t="s">
        <v>163</v>
      </c>
    </row>
    <row r="313" spans="1:5" ht="12.75">
      <c r="A313" s="8"/>
      <c r="B313" s="8"/>
      <c r="C313" s="8" t="s">
        <v>202</v>
      </c>
      <c r="D313" s="29">
        <v>2500</v>
      </c>
      <c r="E313" s="16" t="s">
        <v>203</v>
      </c>
    </row>
    <row r="314" spans="1:5" ht="12.75">
      <c r="A314" s="8"/>
      <c r="B314" s="8"/>
      <c r="C314" s="8" t="s">
        <v>164</v>
      </c>
      <c r="D314" s="29">
        <v>1000</v>
      </c>
      <c r="E314" s="16" t="s">
        <v>181</v>
      </c>
    </row>
    <row r="315" spans="1:5" ht="12.75">
      <c r="A315" s="8"/>
      <c r="B315" s="8"/>
      <c r="C315" s="8" t="s">
        <v>212</v>
      </c>
      <c r="D315" s="29">
        <v>4500</v>
      </c>
      <c r="E315" s="16" t="s">
        <v>290</v>
      </c>
    </row>
    <row r="316" spans="1:5" ht="12.75">
      <c r="A316" s="8"/>
      <c r="B316" s="9" t="s">
        <v>307</v>
      </c>
      <c r="C316" s="9"/>
      <c r="D316" s="24">
        <v>140500</v>
      </c>
      <c r="E316" s="11" t="s">
        <v>57</v>
      </c>
    </row>
    <row r="317" spans="1:5" ht="12.75">
      <c r="A317" s="8"/>
      <c r="B317" s="8"/>
      <c r="C317" s="8" t="s">
        <v>165</v>
      </c>
      <c r="D317" s="29">
        <v>75000</v>
      </c>
      <c r="E317" s="16" t="s">
        <v>223</v>
      </c>
    </row>
    <row r="318" spans="1:5" ht="12.75">
      <c r="A318" s="8"/>
      <c r="B318" s="8"/>
      <c r="C318" s="8" t="s">
        <v>160</v>
      </c>
      <c r="D318" s="29">
        <v>26000</v>
      </c>
      <c r="E318" s="16" t="s">
        <v>161</v>
      </c>
    </row>
    <row r="319" spans="1:5" ht="12.75">
      <c r="A319" s="8"/>
      <c r="B319" s="8"/>
      <c r="C319" s="8" t="s">
        <v>183</v>
      </c>
      <c r="D319" s="29">
        <v>6000</v>
      </c>
      <c r="E319" s="16" t="s">
        <v>171</v>
      </c>
    </row>
    <row r="320" spans="1:5" ht="12.75">
      <c r="A320" s="8"/>
      <c r="B320" s="8"/>
      <c r="C320" s="8" t="s">
        <v>172</v>
      </c>
      <c r="D320" s="29">
        <v>15000</v>
      </c>
      <c r="E320" s="16" t="s">
        <v>184</v>
      </c>
    </row>
    <row r="321" spans="1:5" ht="12.75">
      <c r="A321" s="8"/>
      <c r="B321" s="8"/>
      <c r="C321" s="8" t="s">
        <v>162</v>
      </c>
      <c r="D321" s="29">
        <v>18900</v>
      </c>
      <c r="E321" s="16" t="s">
        <v>163</v>
      </c>
    </row>
    <row r="322" spans="1:5" ht="12.75">
      <c r="A322" s="26"/>
      <c r="B322" s="26"/>
      <c r="C322" s="64"/>
      <c r="D322" s="32">
        <v>27564650</v>
      </c>
      <c r="E322" s="33" t="s">
        <v>157</v>
      </c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renatak</dc:creator>
  <cp:keywords/>
  <dc:description/>
  <cp:lastModifiedBy>Renata Karolak</cp:lastModifiedBy>
  <cp:lastPrinted>2003-07-03T13:50:43Z</cp:lastPrinted>
  <dcterms:created xsi:type="dcterms:W3CDTF">2000-11-07T13:55:34Z</dcterms:created>
  <dcterms:modified xsi:type="dcterms:W3CDTF">2003-07-03T13:51:01Z</dcterms:modified>
  <cp:category/>
  <cp:version/>
  <cp:contentType/>
  <cp:contentStatus/>
</cp:coreProperties>
</file>